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Certification\0-Offical Documents_Current\Study Planning Guides\"/>
    </mc:Choice>
  </mc:AlternateContent>
  <xr:revisionPtr revIDLastSave="0" documentId="13_ncr:1_{537CB7C0-DD31-4DCC-853A-E71C72F669CA}" xr6:coauthVersionLast="45" xr6:coauthVersionMax="45" xr10:uidLastSave="{00000000-0000-0000-0000-000000000000}"/>
  <bookViews>
    <workbookView xWindow="19092" yWindow="-4272" windowWidth="30936" windowHeight="16896" activeTab="6" xr2:uid="{4638A4FC-CF7B-4A70-AB36-1F596DF5AE49}"/>
  </bookViews>
  <sheets>
    <sheet name="Summary" sheetId="1" r:id="rId1"/>
    <sheet name="Work Experience" sheetId="2" r:id="rId2"/>
    <sheet name="Professional Development" sheetId="3" r:id="rId3"/>
    <sheet name="Timing" sheetId="4" r:id="rId4"/>
    <sheet name="Study Plan" sheetId="5" r:id="rId5"/>
    <sheet name="Resources" sheetId="6" r:id="rId6"/>
    <sheet name="Reference Reading List" sheetId="7" r:id="rId7"/>
  </sheets>
  <definedNames>
    <definedName name="_xlnm._FilterDatabase" localSheetId="5" hidden="1">Resources!$D$14:$D$22</definedName>
    <definedName name="_xlnm.Print_Area" localSheetId="2">'Professional Development'!$A$1:$G$34</definedName>
    <definedName name="_xlnm.Print_Area" localSheetId="4">'Study Plan'!$A$1:$C$138</definedName>
    <definedName name="_xlnm.Print_Area" localSheetId="0">Summary!$A$1:$C$34</definedName>
    <definedName name="_xlnm.Print_Area" localSheetId="1">'Work Experience'!$A$1:$F$34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5" i="5" l="1"/>
  <c r="B11" i="4"/>
  <c r="A17" i="1"/>
  <c r="A9" i="1"/>
  <c r="A19" i="1"/>
  <c r="A20" i="1"/>
  <c r="A16" i="1"/>
  <c r="A18" i="1"/>
  <c r="A10" i="1"/>
  <c r="A5" i="1" l="1"/>
  <c r="B28" i="1" l="1"/>
  <c r="A8" i="1"/>
  <c r="B33" i="5" l="1"/>
  <c r="D34" i="2"/>
  <c r="B125" i="5"/>
  <c r="B73" i="5"/>
  <c r="B127" i="5" l="1"/>
  <c r="B132" i="5" s="1"/>
  <c r="B136" i="5" s="1"/>
  <c r="B4" i="4" l="1"/>
  <c r="F34" i="3" l="1"/>
  <c r="B22" i="1" s="1"/>
  <c r="A34" i="1" s="1"/>
  <c r="B27" i="1" l="1"/>
  <c r="B13" i="1"/>
  <c r="A33" i="1" s="1"/>
</calcChain>
</file>

<file path=xl/sharedStrings.xml><?xml version="1.0" encoding="utf-8"?>
<sst xmlns="http://schemas.openxmlformats.org/spreadsheetml/2006/main" count="433" uniqueCount="331">
  <si>
    <t>Plan for My Certification Journey</t>
  </si>
  <si>
    <t>2) How many years of experience do you have in talent development functions*?</t>
  </si>
  <si>
    <t>Select your answer here--&gt;</t>
  </si>
  <si>
    <t>*Complete the chart on the Work Experience tab to document your relevant work experience</t>
  </si>
  <si>
    <t>Number of months of work experience that I documented --&gt;</t>
  </si>
  <si>
    <t>3) How many hours of qualifying professional development* have you completed in the past 5 years?</t>
  </si>
  <si>
    <t>Select your answer here --&gt;</t>
  </si>
  <si>
    <t>*Complete the chart on the Professional Development tab to document your hours --&gt;</t>
  </si>
  <si>
    <t>4) What is my best timing?</t>
  </si>
  <si>
    <t>5) Next Steps:</t>
  </si>
  <si>
    <t>Certified Professional in Talent Development (CPTD) Eligibility</t>
  </si>
  <si>
    <t>Work Experience Requirement</t>
  </si>
  <si>
    <t>Five (5) years of work experience in talent development field or similar</t>
  </si>
  <si>
    <t>- Does your work experience involve working with adults?</t>
  </si>
  <si>
    <t xml:space="preserve">- Does your work involve functions that fall under the Professional and Organizational Domains of the TD capability model? </t>
  </si>
  <si>
    <t>- Descriptions of the capabilities included in the Professional and Organizational domains can be found below</t>
  </si>
  <si>
    <t>- Your work experience in these functions does not have to be full time</t>
  </si>
  <si>
    <t>Professional Capabilities</t>
  </si>
  <si>
    <t>Organizational Capabilities</t>
  </si>
  <si>
    <t>Learning Sciences</t>
  </si>
  <si>
    <t>Business Insight</t>
  </si>
  <si>
    <t>Instructional Design</t>
  </si>
  <si>
    <t>Consulting &amp; Business Partnering</t>
  </si>
  <si>
    <t>Training Delivery &amp; Facilitation</t>
  </si>
  <si>
    <t>Organization Development &amp; Culture</t>
  </si>
  <si>
    <t>Technology Application</t>
  </si>
  <si>
    <t>Talent Strategy &amp; Management</t>
  </si>
  <si>
    <t>Knowledge Management</t>
  </si>
  <si>
    <t>Performance Improvement</t>
  </si>
  <si>
    <t>Career &amp; Leadership Development</t>
  </si>
  <si>
    <t>Change Management</t>
  </si>
  <si>
    <t>Coaching</t>
  </si>
  <si>
    <t>Data &amp; Analytics</t>
  </si>
  <si>
    <t>Evaluating Impact</t>
  </si>
  <si>
    <t>Future Readiness</t>
  </si>
  <si>
    <t>Record of my Relevant Experience</t>
  </si>
  <si>
    <t>Company</t>
  </si>
  <si>
    <t>Dates</t>
  </si>
  <si>
    <t>Title</t>
  </si>
  <si>
    <t># Years*</t>
  </si>
  <si>
    <t>Primary Capability</t>
  </si>
  <si>
    <t>Contact Person</t>
  </si>
  <si>
    <t>8/29/2014-Present</t>
  </si>
  <si>
    <t>ADD ROWS ABOVE THIS LINE IF YOU HAVE MORE ENTRIES</t>
  </si>
  <si>
    <t>Certified Professional in Talent Development (CPTD) Professional Development Requirement</t>
  </si>
  <si>
    <t>Do I have at least 60 hours of professional development completed during the past 5 years that meet the following guidelines?</t>
  </si>
  <si>
    <t>-Program must be at least 30 minutes in length</t>
  </si>
  <si>
    <t>-The content must align with the Professional or Organizational Capabilities (for more detail click on capabilities below)</t>
  </si>
  <si>
    <t xml:space="preserve">-Programs that cover content from the PERSONAL CAPABILITIES DO NOT count towards your eligibility. </t>
  </si>
  <si>
    <t>-Proof of completion or attendance must be available</t>
  </si>
  <si>
    <t xml:space="preserve">-Only direct instruction time is counted.  No breaks or  networking time can be included </t>
  </si>
  <si>
    <t>-Viewed recordings of conference sessions, online programs and webinars can also qualify if you can obain proof of completion</t>
  </si>
  <si>
    <r>
      <t xml:space="preserve">-The CPTD prep course is worth 20 points, but can only be submitted if it has been </t>
    </r>
    <r>
      <rPr>
        <b/>
        <sz val="11"/>
        <color theme="1"/>
        <rFont val="Calibri"/>
        <family val="2"/>
        <scheme val="minor"/>
      </rPr>
      <t>completed</t>
    </r>
    <r>
      <rPr>
        <sz val="11"/>
        <color theme="1"/>
        <rFont val="Calibri"/>
        <family val="2"/>
        <scheme val="minor"/>
      </rPr>
      <t>.</t>
    </r>
  </si>
  <si>
    <t>Professional Capabilities:</t>
  </si>
  <si>
    <t>Organizational Capabilities:</t>
  </si>
  <si>
    <t>Record of My Professional Development</t>
  </si>
  <si>
    <t>Program Name</t>
  </si>
  <si>
    <t>Organization</t>
  </si>
  <si>
    <t>Capability Covered</t>
  </si>
  <si>
    <t>Start Date</t>
  </si>
  <si>
    <t>End Date</t>
  </si>
  <si>
    <t># Hours</t>
  </si>
  <si>
    <t>Documentation Available?</t>
  </si>
  <si>
    <t>Yes</t>
  </si>
  <si>
    <t>When should I take the CPTD exam?</t>
  </si>
  <si>
    <t xml:space="preserve">Most candidates take 6-7 months to prepare for the CPTD exam. </t>
  </si>
  <si>
    <t>www.td.org/certification/cptd/exam</t>
  </si>
  <si>
    <t>Deadline to apply for that window will be about 30 days before the window opens ---&gt;</t>
  </si>
  <si>
    <r>
      <t xml:space="preserve">1. Building Personal Capability </t>
    </r>
    <r>
      <rPr>
        <b/>
        <sz val="11"/>
        <color rgb="FF000000"/>
        <rFont val="Calibri"/>
        <family val="2"/>
        <scheme val="minor"/>
      </rPr>
      <t>(20 Percent)</t>
    </r>
  </si>
  <si>
    <t>Content Area</t>
  </si>
  <si>
    <t>Communication</t>
  </si>
  <si>
    <t>1.1.3 Skill in using communication strategies that inform and influence audiences.</t>
  </si>
  <si>
    <t>1.1.5 Skill in conceiving, developing, and delivering information in various formats and media.</t>
  </si>
  <si>
    <t>1.1.6 Skill in applying verbal, written, and nonverbal communication techniques.</t>
  </si>
  <si>
    <t>Content Resources:</t>
  </si>
  <si>
    <t xml:space="preserve">Emotional Intelligence and Decision Making </t>
  </si>
  <si>
    <t>1.2.1 Knowledge of theories of emotional intelligence.</t>
  </si>
  <si>
    <t xml:space="preserve">Collaboration and Leadership </t>
  </si>
  <si>
    <t>1.3.1 Knowledge of theories, methods, and techniques to build and manage professional relationships (for example, group dynamics, teamwork, shared experience, and negotiation).</t>
  </si>
  <si>
    <t>1.3.5 Knowledge of conflict management techniques.</t>
  </si>
  <si>
    <t>1.3.10 Knowledge of theories of leadership (for example, transformational, inclusive, and situational).</t>
  </si>
  <si>
    <t xml:space="preserve">Cultural Awareness and Inclusion </t>
  </si>
  <si>
    <t>1.4.6 Skill in integrating diversity and inclusion principles in talent development strategies and initiatives.</t>
  </si>
  <si>
    <t>Project Management</t>
  </si>
  <si>
    <t>1.5.3 Skill in evaluating and prioritizing implications, risks, feasibility, and consequences of potential activities.</t>
  </si>
  <si>
    <t>1.5.6 Skill in establishing, monitoring, and communicating progress toward the achievement of goals, objectives, and milestones.</t>
  </si>
  <si>
    <t>Compliance and Ethical Behavior</t>
  </si>
  <si>
    <t>1.6.3 Knowledge of laws, regulations, and ethical issues related to the access and use of information (for example, intellectual capital, personally identifiable information, and customer data).</t>
  </si>
  <si>
    <r>
      <t>2. Developing</t>
    </r>
    <r>
      <rPr>
        <b/>
        <sz val="12"/>
        <color rgb="FF000000"/>
        <rFont val="Calibri"/>
        <family val="2"/>
        <scheme val="minor"/>
      </rPr>
      <t xml:space="preserve"> Professional Capability (45 Percent)</t>
    </r>
  </si>
  <si>
    <t>2.1.1 Knowledge of the foundational learning theories of behaviorism, cognitivism, and constructivism.</t>
  </si>
  <si>
    <t>2.1.3 Knowledge of theories and models of adult learning (for example, Knowles’ Adult Learning Theory, Bloom’s Taxonomy, Gagne’s Nine Levels of Learning, Mager’s Criterion-Referenced Instruction Approach, social and collaborative learning, and experiential learning).</t>
  </si>
  <si>
    <t xml:space="preserve">Training Delivery and Facilitation </t>
  </si>
  <si>
    <t>2.3.3 Knowledge of facilitation methods and techniques.</t>
  </si>
  <si>
    <t>2.2.11Skill in selecting and aligning delivery options and media for training and learning events to the desired learning or behavioral outcomes.</t>
  </si>
  <si>
    <t>2.2.4 Skill in developing learning and behavioral outcome statements.</t>
  </si>
  <si>
    <t>2.2.6 Skill in designing blueprints, schematics, and other visual representations of learning and development solutions (for example, wireframes, storyboards, and mock-ups).</t>
  </si>
  <si>
    <t>2.2.12 Skill in designing and developing learning assets (for example, roleplays, self-assessments, training manuals, job aids, and visual aids that align to a desired learning or behavioral outcome).</t>
  </si>
  <si>
    <t>2.4.4 Skill in identifying, selecting, and implementing learning technologies (for example, using evaluative criteria and identifying appropriate applications in an instructional environment).</t>
  </si>
  <si>
    <r>
      <t xml:space="preserve">2.4.1 Skill in selecting, integrating, managing, and maintaining learning platforms (for example, learning management systems, knowledge management systems, and performance management systems). </t>
    </r>
    <r>
      <rPr>
        <b/>
        <sz val="11.5"/>
        <color theme="1"/>
        <rFont val="Tw Cen MT"/>
        <family val="2"/>
      </rPr>
      <t>:</t>
    </r>
    <r>
      <rPr>
        <sz val="12"/>
        <color theme="1"/>
        <rFont val="Tw Cen MT"/>
        <family val="2"/>
      </rPr>
      <t xml:space="preserve"> </t>
    </r>
  </si>
  <si>
    <t xml:space="preserve">Knowledge Management </t>
  </si>
  <si>
    <t>2.5.7 Skill in curating instructional content, tools, and resources (for example, researching, evaluating, selecting, and assembling publicly available online courseware).</t>
  </si>
  <si>
    <t>2.5.3 Skill in designing and implementing knowledge management strategy.</t>
  </si>
  <si>
    <t>Career and Leadership Development</t>
  </si>
  <si>
    <t>2.6.8 Skill in sourcing, designing, building, and evaluating leadership development experiences.</t>
  </si>
  <si>
    <t>2.6.6 Knowledge of how to develop and implement qualification programs.</t>
  </si>
  <si>
    <t>2.7.2 Skill in helping individuals or teams identify goals, develop realistic action plans, seek development opportunities, and monitor progress and accountability.</t>
  </si>
  <si>
    <r>
      <t>2.7.3 Skill in coaching supervisors and managers on methods and approaches for supporting employee development.</t>
    </r>
    <r>
      <rPr>
        <b/>
        <sz val="12"/>
        <color theme="1"/>
        <rFont val="Tw Cen MT"/>
        <family val="2"/>
      </rPr>
      <t xml:space="preserve"> </t>
    </r>
  </si>
  <si>
    <t>2.8.1 Knowledge of models and methods to evaluate the impact of learning and talent development solutions.</t>
  </si>
  <si>
    <t>2.8.4 Skill in creating data collection tools, for example questionnaires, surveys and structured interviews.</t>
  </si>
  <si>
    <t>2.8.3 Skill in identifying and defining individual and organizational outcome metrics based on evaluation strategy and business objectives of a solution.</t>
  </si>
  <si>
    <r>
      <t xml:space="preserve">3. Impacting Organizational </t>
    </r>
    <r>
      <rPr>
        <b/>
        <sz val="12"/>
        <color rgb="FF000000"/>
        <rFont val="Calibri"/>
        <family val="2"/>
        <scheme val="minor"/>
      </rPr>
      <t>Capability (35 Percent)</t>
    </r>
  </si>
  <si>
    <t>3.1.7 Skill in creating business cases for talent development initiatives using economic, financial, and organizational data.</t>
  </si>
  <si>
    <t>3.1.6 Skill in managing budgets and resources</t>
  </si>
  <si>
    <t xml:space="preserve">Change Management </t>
  </si>
  <si>
    <t>3.6.1 Knowledge of change management theories and models (for example, Lewin, Kotter, Bridges’ Transition Model, Kubler-Ross Change Curve, and Appreciative Inquiry).</t>
  </si>
  <si>
    <t>Consulting and Business Partnering</t>
  </si>
  <si>
    <t>3.2.5 Skill in synthesizing information to formulate recommendations or a course of action to gain agreement, support, and buy-in from stakeholders.</t>
  </si>
  <si>
    <t>3.2.1 Skill in establishing and managing organizational and business partnerships and relationships.</t>
  </si>
  <si>
    <t>3.2.2 Skill in partnering with other organizational units to provide guidance on departmental or organizational talent requirements.</t>
  </si>
  <si>
    <t>3.2.8 Skill in identifying, minimizing, and overcoming organizational barriers to implementing talent development solutions and strategies.</t>
  </si>
  <si>
    <t>Organization Development and Culture</t>
  </si>
  <si>
    <t>3.3.2 Skill in designing and implementing organizational development strategy.</t>
  </si>
  <si>
    <t>3.3.3 Knowledge of theories and frameworks related to the design, interaction, and operation of social, organizational, and informational systems (for example, Systems Thinking, Open Systems Theory, Chaos and Complexity Theory, Network Theory, and Action Research).</t>
  </si>
  <si>
    <t>3.3.4 Skill in identifying formal and informal relationships, hierarchies, and power dynamics in an organization.</t>
  </si>
  <si>
    <t>3.3.8 Skill in creating a culture which encourages and creates opportunities for dialogue and feedback between individuals and groups (for example, designing collaborative work practices and spaces, and role-modeling effective feedback techniques).</t>
  </si>
  <si>
    <t>3.3.11 Skill in assessing and evaluating employee engagement.</t>
  </si>
  <si>
    <t>3.3.12 Skill in designing and implementing employee engagement strategy.</t>
  </si>
  <si>
    <t>Talent Strategy and Management</t>
  </si>
  <si>
    <t>3.4.16 Skill in designing and implementing performance management strategy.</t>
  </si>
  <si>
    <t>3.4.3 Skill in developing a talent strategy that aligns to organizational strategy to influence organizational outcomes in a positive direction.</t>
  </si>
  <si>
    <t>3.4.4 Skill in designing and implementing strategic plans for talent development projects, programs, and functions.</t>
  </si>
  <si>
    <t>3.4.5 Skill in identifying anticipated constraints or problems affecting talent development initiatives (for example, resource deficiencies or lack of support).</t>
  </si>
  <si>
    <t>3.4.6 Skill in establishing and executing a marketing strategy to promote talent development.</t>
  </si>
  <si>
    <t>3.4.7 Skill in designing and implementing communication strategy to drive talent management objectives.</t>
  </si>
  <si>
    <t>3.4.8 Skill in communicating how talent development strategies and solutions support the achievement of targeted business and organizational results.</t>
  </si>
  <si>
    <t>3.4.9 Skill in communicating the value of lifelong learning and professional development.</t>
  </si>
  <si>
    <t>3.5.6 Skill in designing and implementing performance support systems and tools (for example instructional, resources, data, process models, job aids, and expert advice).</t>
  </si>
  <si>
    <t>3.5.5 Skill in designing and developing performance improvement solutions to address performance gaps.</t>
  </si>
  <si>
    <t>3.5.4 Skill in conducting performance analysis to identify goals, gaps, or opportunities.</t>
  </si>
  <si>
    <r>
      <t>3.5.7 Skill in conducting analysis of systems to improve human performance (for example, determining how organizations learn, closing knowledge or skill</t>
    </r>
    <r>
      <rPr>
        <sz val="12"/>
        <color theme="1"/>
        <rFont val="Tw Cen MT"/>
        <family val="2"/>
      </rPr>
      <t xml:space="preserve"> gaps, and </t>
    </r>
    <r>
      <rPr>
        <sz val="11.5"/>
        <color theme="1"/>
        <rFont val="Tw Cen MT"/>
        <family val="2"/>
      </rPr>
      <t>addressing human factors issues).</t>
    </r>
  </si>
  <si>
    <t>3.5.1 Knowledge of theories, models, and principles of human performance improvement.</t>
  </si>
  <si>
    <t xml:space="preserve">Data and Analytics </t>
  </si>
  <si>
    <t>3.7.6 Skill in selecting and using data visualization techniques (for example, flow charts, graphs, plots, word clouds, and heat maps).</t>
  </si>
  <si>
    <t>3.7.3 Skill in identifying stakeholders' needs, goals, requirements, questions, and objectives to develop a framework and plan for data analysis.</t>
  </si>
  <si>
    <t>3.7.4 Skill in analyzing and interpreting results of data analyses to identify patterns, trends, and relationships among variables.</t>
  </si>
  <si>
    <t>3.7.2 Skill in gathering and organizing data from internal and external sources in logical and practical ways to support retrieval and manipulation.</t>
  </si>
  <si>
    <t>3.8.3 Knowledge of techniques to promote, support, and generate innovation and creativity (for example, design thinking, brainstorming, and ideation).</t>
  </si>
  <si>
    <t>3.8.1 Knowledge of internal and external factors that influence talent development (for example, organizational and business strategies, availability of labor, developments in other industries, societal trends, and technological advances).</t>
  </si>
  <si>
    <t>Review of Weaker Capability Areas</t>
  </si>
  <si>
    <t>hours per week to prepare</t>
  </si>
  <si>
    <t>Capabilities</t>
  </si>
  <si>
    <t>Instructional Designer</t>
  </si>
  <si>
    <t>ABC Company</t>
  </si>
  <si>
    <t>boss@abccompany.com</t>
  </si>
  <si>
    <t>Sample data</t>
  </si>
  <si>
    <t>&lt;---Sample data</t>
  </si>
  <si>
    <t>Consulting Skills Certificate</t>
  </si>
  <si>
    <t>University of Illinois</t>
  </si>
  <si>
    <t>Details Under this Capability Can be Found Here:</t>
  </si>
  <si>
    <t>Hours Required</t>
  </si>
  <si>
    <t>Schedule For</t>
  </si>
  <si>
    <r>
      <rPr>
        <b/>
        <u/>
        <sz val="11"/>
        <color theme="5" tint="-0.249977111117893"/>
        <rFont val="Calibri"/>
        <family val="2"/>
        <scheme val="minor"/>
      </rPr>
      <t>Instructions</t>
    </r>
    <r>
      <rPr>
        <b/>
        <sz val="11"/>
        <color theme="5" tint="-0.249977111117893"/>
        <rFont val="Calibri"/>
        <family val="2"/>
        <scheme val="minor"/>
      </rPr>
      <t>:  Enter the number of hours that you estimate you need to study each topic in the "Hours Required" column.  The hours entered into the spreadsheet are just an example. Your study needs will vary based on your knowledge of the topics. The spreadsheet will calculate the total hours for each domain and your overall total.  Then, at the bottom of the page, enter the total number of weeks you have to prepare before you plan to take the exam.  The number of hours you will need to set aside each week will be calculated for you.  Once you have finalized your plan, go enter the dates that you intend to study each topic.</t>
    </r>
  </si>
  <si>
    <t>Total Study Time Planned for Domain 1 (Calculated field)</t>
  </si>
  <si>
    <t>Total Study Hours to Prepare (Calculated field)</t>
  </si>
  <si>
    <t>Total Time Scheduled to Study Domain 2 (Calculated field)</t>
  </si>
  <si>
    <t>Total Time Planned to Study Domain 3  (Calculated field)</t>
  </si>
  <si>
    <t>Total Study Time Planned  (Calculated field)</t>
  </si>
  <si>
    <t>Coach</t>
  </si>
  <si>
    <t>Elearning Professional</t>
  </si>
  <si>
    <t>HR/OD Professional</t>
  </si>
  <si>
    <t>Independent Consultant</t>
  </si>
  <si>
    <t>Learning Technologist</t>
  </si>
  <si>
    <t>Talent Development Manager</t>
  </si>
  <si>
    <t>Trainer/Facilitator</t>
  </si>
  <si>
    <t>Download the CPTD Study Planning Guide</t>
  </si>
  <si>
    <t>Resources</t>
  </si>
  <si>
    <t>Take a look at the upcoming CPTD exam windows on the page below:</t>
  </si>
  <si>
    <t>PLEASE NOTE: All cells with red text are Calculated Fields.  Cells shaded light blue are data entry fields.</t>
  </si>
  <si>
    <t>TOTAL hours from programs attended - need at least 60 hours for CPTD  (calculated field)</t>
  </si>
  <si>
    <t>Need at least 60 months for CPTD</t>
  </si>
  <si>
    <t>Years of experience entered above converted to months (calculated field) --------------&gt;</t>
  </si>
  <si>
    <r>
      <t xml:space="preserve">You may only enter information into the cells that are shaded in light blue.  Cells with </t>
    </r>
    <r>
      <rPr>
        <b/>
        <sz val="11"/>
        <color rgb="FFFF0000"/>
        <rFont val="Calibri"/>
        <family val="2"/>
        <scheme val="minor"/>
      </rPr>
      <t>red</t>
    </r>
    <r>
      <rPr>
        <b/>
        <sz val="11"/>
        <color rgb="FF0070C0"/>
        <rFont val="Calibri"/>
        <family val="2"/>
        <scheme val="minor"/>
      </rPr>
      <t xml:space="preserve"> text are calculated fields.</t>
    </r>
  </si>
  <si>
    <t>If I am eligible and started preparing today, it is likely I could be ready by:</t>
  </si>
  <si>
    <r>
      <t xml:space="preserve">You may only enter information into the cells that are shaded in light blue.  Cells with </t>
    </r>
    <r>
      <rPr>
        <b/>
        <sz val="11"/>
        <color rgb="FFFF0000"/>
        <rFont val="Calibri"/>
        <family val="2"/>
        <scheme val="minor"/>
      </rPr>
      <t>red text</t>
    </r>
    <r>
      <rPr>
        <b/>
        <sz val="11"/>
        <color rgb="FF0070C0"/>
        <rFont val="Calibri"/>
        <family val="2"/>
        <scheme val="minor"/>
      </rPr>
      <t xml:space="preserve"> are calculated fields or instructions.</t>
    </r>
  </si>
  <si>
    <t>1) What is my career goal for the next few years?</t>
  </si>
  <si>
    <t>*Go to the Timing tab for more information about selecting your test window</t>
  </si>
  <si>
    <t>Target testing window start date - enter date on the Timing tab ---&gt;</t>
  </si>
  <si>
    <t xml:space="preserve"> -Document your work experience and professional development on the appropriate tabs</t>
  </si>
  <si>
    <t xml:space="preserve"> -Download the CPTD Study Planning Guide (see Resources tab) and begin planning your studies</t>
  </si>
  <si>
    <t>Download the CPTD Handbook</t>
  </si>
  <si>
    <t>Download the APTD Planning Worksheet</t>
  </si>
  <si>
    <t>If you started preparing today, it is likely you could be ready by ----&gt;</t>
  </si>
  <si>
    <t>Choose  a target window and enter the first date of that window here ----&gt;</t>
  </si>
  <si>
    <t>Number of weeks you have to study based on your target test window --&gt;</t>
  </si>
  <si>
    <t>Based on the number of hours you plan to study each topic, you will need</t>
  </si>
  <si>
    <t>Active Candidates page</t>
  </si>
  <si>
    <t>Capability Model Interactive Site</t>
  </si>
  <si>
    <t>Learning Plan &amp; Paths</t>
  </si>
  <si>
    <t>Career Goals/Learning Paths</t>
  </si>
  <si>
    <t>Select the answer from the list below that is closest to your career goal:</t>
  </si>
  <si>
    <t>5 or more years</t>
  </si>
  <si>
    <t>28-59 hours</t>
  </si>
  <si>
    <t>Link to Learning Path</t>
  </si>
  <si>
    <t>Coach Learning Path</t>
  </si>
  <si>
    <t>ELearning Professional Learning Path</t>
  </si>
  <si>
    <t>HR/OD Professional Learning Path</t>
  </si>
  <si>
    <t>Independent Consultant Learning Path</t>
  </si>
  <si>
    <t>Instructional Designer Learning Path</t>
  </si>
  <si>
    <t>Learning Technologist Learning Path</t>
  </si>
  <si>
    <t>Talent Development Manager Learning Path</t>
  </si>
  <si>
    <t>Trainer/Facilitator Learning Path</t>
  </si>
  <si>
    <t xml:space="preserve">The Talent Development Body of Knowledge (2020), ATD Press </t>
  </si>
  <si>
    <t xml:space="preserve">The Fifth Discipline: The Art &amp; Practice of the Learning Organization (2006) Senge, Peter. Doubleday </t>
  </si>
  <si>
    <t xml:space="preserve"> ATD Foundations of Talent Development (2018) Biech, E. ATD Press</t>
  </si>
  <si>
    <t>ASTD Handbook, 2nd edition (2014) Biech, E., ed. ASTD Press</t>
  </si>
  <si>
    <t>Talent Management Handbook (2015) Bickham, T. ATD Press</t>
  </si>
  <si>
    <t>1.1 Communication</t>
  </si>
  <si>
    <t>Own Any Occasion: Mastering the Art of Speaking and Presenting (2017) Palmer, Erik. ATD Press</t>
  </si>
  <si>
    <t>10 Steps to Successful Business Writing 2nd Edition (2017) Appleman, Jack. ATD Press</t>
  </si>
  <si>
    <t>10 Steps to Successful Presentations (2019) ATD Press</t>
  </si>
  <si>
    <t xml:space="preserve">Focus on Them: Become the Manager Your People Need You to Be (2018) Ito, Tim; Jenkins, W.; O’Quinn, K.  ATD Press </t>
  </si>
  <si>
    <t>Effective Data Visualization: The Right Chart for the Right Data, 2nd ed. Evergreen, S. 2019. Thousand Oaks, CA: SAGE Publications</t>
  </si>
  <si>
    <t>1.2 Emotional Intelligence &amp; Decision-Making</t>
  </si>
  <si>
    <t>Emotional Intelligence (2005) Goleman, D. Bantam Press</t>
  </si>
  <si>
    <t>1.3 Collaboration &amp; Leadership</t>
  </si>
  <si>
    <t xml:space="preserve"> ASTD Leadership Handbook. E. Biech editor. Alexandria, VA: ASTD Press</t>
  </si>
  <si>
    <t>The Fifth Discipline: The Art &amp; Practice of the Learning Organization (2006) Senge, Peter. Doubleday</t>
  </si>
  <si>
    <t>10 Steps to Be a Successful Manager (2019) Haneberg, L.  ATD Press</t>
  </si>
  <si>
    <t xml:space="preserve">Focus on Them: Become the Manager Your People Need You to Be (2018) Ito, Tim; Jenkins, W.; O’Quinn, K.  ATD Press  </t>
  </si>
  <si>
    <t>The New Leadership Literacies: Thriving in a Future of Extreme Disruption and Distributed Everything. Johansen, B. 2017. Oakland, CA: Berrett-Koehler Publishers.</t>
  </si>
  <si>
    <t>The New Extraordinary Leader: Turning Good Managers into Great Leaders. (2019) Zenger, J. and J. Folkman. New York: McGraw-Hill Publishers.</t>
  </si>
  <si>
    <t>1.4 Cultural Awareness &amp; Inclusion</t>
  </si>
  <si>
    <t>TD at Work Building Blocks of Workplace Inclusion (2017) ATD Press</t>
  </si>
  <si>
    <t>Culture Savvy: Working and Collaborating Across the Globe (2011)  by Rabotin, Maureen.  ATD Press</t>
  </si>
  <si>
    <t>Leading with Cultural Intelligence: The Real Secret to Success 2nd ed. (2015) Livermore, D. New York: AMACOM.</t>
  </si>
  <si>
    <t>Destination Facilitation: A Travel Guide to Training Around the World. (2018)  Steffey, D. Alexandria, VA: ATD Press.</t>
  </si>
  <si>
    <t>1.5 Project Management</t>
  </si>
  <si>
    <t xml:space="preserve">Project Management: Absolute Beginner’s Guide, 4th ed. (2017) Horine, G. Indianapolis, IN: Que Publishing. </t>
  </si>
  <si>
    <t>1.6 Compliance &amp; Ethical Behavior</t>
  </si>
  <si>
    <t>ASTD Handbook, 2nd edition (Chapter 18) (2014) Biech, E., ed. ASTD Press.</t>
  </si>
  <si>
    <t xml:space="preserve">Business Ethics: How to Design and Manage Ethical Organizations, 2nd ed. (2019) Collins, D. Thousand Oaks, CA: SAGE Publications. </t>
  </si>
  <si>
    <t>2.1 Learning Sciences</t>
  </si>
  <si>
    <t>ASTD Handbook, 2nd edition (Chapters 11, 13, 21 &amp; 28) (2014) Biech, E., ed. ASTD Press</t>
  </si>
  <si>
    <t>The Adult Learner 8th Edition (2015) Knowles, M. Routledge</t>
  </si>
  <si>
    <t>Make it Stick: The Science of Successful Learning. (2014) Brown, P., H. Roediger, and M. McDaniel. Boston: Belknap Harvard</t>
  </si>
  <si>
    <t>The Art and Science of Training. (2017) Biech, E. Alexandria, VA: ATD Press</t>
  </si>
  <si>
    <t>2.2 Instructional Design</t>
  </si>
  <si>
    <t>ISD from the Ground Up 4th edition (2015) Hodell, C. ATD Press</t>
  </si>
  <si>
    <t>Design for How People Learn 2nd Edition (2015) Dirksen, J. New Riders</t>
  </si>
  <si>
    <t>ASTD Handbook, 2nd edition (Chapter 9) (2014) Biech, E., ed. ASTD Press</t>
  </si>
  <si>
    <t>Technology for Trainers, 2nd Edition (2015) Toth, T. ATD Press.</t>
  </si>
  <si>
    <t>2.3 Training Delivery &amp; Facilitation</t>
  </si>
  <si>
    <t>Design for How People Learn Julie Dirksen 2nd Edition</t>
  </si>
  <si>
    <t>Telling Ain’t Training 2nd Edition (2011) Skolovitch &amp; Keeps.  ATD Press</t>
  </si>
  <si>
    <t>The Art &amp; Science of Training, (2017) Elaine Biech.  ATD Press</t>
  </si>
  <si>
    <t>ASTD Handbook, 2nd edition (Chapter 20) (2014) Biech, E., ed. ASTD Press</t>
  </si>
  <si>
    <t>10 Steps to Successful Facilitation (2018) ATD Press</t>
  </si>
  <si>
    <t>2.4 Technology Application</t>
  </si>
  <si>
    <t>Shock of the New (2019) Udall, C.,&amp; Woodill, G.  ATD Press</t>
  </si>
  <si>
    <t>ATD Foundations of Talent Development (Chapter 13) (2018) Biech, E. ATD Press</t>
  </si>
  <si>
    <t>The LMS Guidebook (2017) Foreman, S. ATD Press</t>
  </si>
  <si>
    <t>2.5 Knowledge Management</t>
  </si>
  <si>
    <t>ASTD Handbook, 2nd edition (Chapter 17 &amp; 41) (2014) Biech, E., ed. ASTD Press</t>
  </si>
  <si>
    <t>Ready Set Curate (2015) Betts, Ben &amp; Anderson, Allison.  ATD Press</t>
  </si>
  <si>
    <t>Knowledge Management Basics (2009) Atwood, Christee.  ATD Press</t>
  </si>
  <si>
    <t>If We Only Knew What We Know: The Transfer of Internal Knowledge (2012) O’Dell &amp; Grayson. Free Press</t>
  </si>
  <si>
    <t>2.6 Career &amp; Leadership</t>
  </si>
  <si>
    <t>ASTD Leadership Handbook (2010) ASTD Press</t>
  </si>
  <si>
    <t>Development</t>
  </si>
  <si>
    <t>ASTD Handbook, 2nd edition (Chapter 49) (2014) Biech, E., ed. ASTD Press</t>
  </si>
  <si>
    <t xml:space="preserve">Talent Management Handbook (Chapter 19) (2015) Bickham, T. ATD Press  </t>
  </si>
  <si>
    <t>Leaders Start to Finish: A Road Map for Developing Top Performers. (2012) Bruce, A. and S. Montanez. Alexandria, VA. ATD Press.</t>
  </si>
  <si>
    <t>2.7 Coaching</t>
  </si>
  <si>
    <t>Coaching Basics, 2nd Edition (2016) Haneberg, L. ATD Press</t>
  </si>
  <si>
    <t xml:space="preserve">EveryDay Coaching (2017) Bianco-Mathis, V. &amp; Nabors, L. ATD Press </t>
  </si>
  <si>
    <t>ATD Foundations of Talent Development (Chapter 16 &amp; 26) (2018) Biech, E. ATD Press</t>
  </si>
  <si>
    <t>ASTD Handbook, 2nd edition (Chapter 40) (2014) Biech, E., ed. ASTD Press</t>
  </si>
  <si>
    <t>2.8 Evaluating Impact</t>
  </si>
  <si>
    <t xml:space="preserve">Four Levels of Training Evaluation (2016) Kirkpatrick, J. &amp; Kirkpatrick, W. ATD Press </t>
  </si>
  <si>
    <t>Evaluation Basics (2016) McCain, D. ATD Press</t>
  </si>
  <si>
    <t xml:space="preserve">ASTD Handbook, 2nd edition (Chapter 29 - 33) (2014) Biech, E., ed. ASTD Press </t>
  </si>
  <si>
    <t>TD at Work Strategic Approach to Talent Development (2019) ATD Press</t>
  </si>
  <si>
    <t>3.   Impacting Organizational Capability</t>
  </si>
  <si>
    <t>3.1 Business Insight</t>
  </si>
  <si>
    <t xml:space="preserve">ASTD Handbook, 2nd edition (Chapter 43) (2014) Biech, E., ed. ASTD Press </t>
  </si>
  <si>
    <t>ATD Foundations of Talent Development (Chapter 6 &amp; 12) (2018) Biech, E. ATD Press</t>
  </si>
  <si>
    <t>TD at Work Preparing &amp; Defending Your Training Budget, Oliver, L (2017) ATD Press</t>
  </si>
  <si>
    <t>Seeing the Big Picture: Business Acumen to Build Your Credibility, Career, and Company. (2012) Cope, K. Austin, TX: Greenleaf Book Group Press</t>
  </si>
  <si>
    <t>10 Steps to Successful Budgeting (2019) ATD Press</t>
  </si>
  <si>
    <t>3.2 Consulting &amp; Business Partnering</t>
  </si>
  <si>
    <t xml:space="preserve">ASTD Handbook, 2nd edition (Chapters 7, 36, 38 &amp; 47) (2014) Biech, E., ed. ASTD Press </t>
  </si>
  <si>
    <t>TD at Work  Strategic Approach to Talent Development (2019) ATD Press</t>
  </si>
  <si>
    <t>Needs Assessment Basics 2nd Edition (2016) McGoldrick &amp;Tobey.  ATD Press</t>
  </si>
  <si>
    <t>ATD Foundations of Talent Development (Section I &amp; II &amp; Chapter 9) (2018) Biech, E. ATD Press</t>
  </si>
  <si>
    <t>3.3 Organization Development &amp; Culture</t>
  </si>
  <si>
    <t>Learning for the Long Run: 7 Practices for Sustaining a Resilient Learning Organization. (2017) Burkett, H. ATD Press</t>
  </si>
  <si>
    <t>Connection Culture: The Competitive Advantage of Shared Identity, Empathy, and Understanding at Work. (2015) Stallard, M.  ATD Press</t>
  </si>
  <si>
    <t>Organization Development Fundamentals (2015) Rothwell, W.  ATD Press (2015)</t>
  </si>
  <si>
    <t>Engaging the Workplace: Using Surveys to Spark Change (2018) Johnson, S. ATD Press</t>
  </si>
  <si>
    <t xml:space="preserve">Talent Management Handbook (Chapter 7) (2015) Bickham, T. ATD Press </t>
  </si>
  <si>
    <t>3.4 Talent Strategy &amp; Management</t>
  </si>
  <si>
    <t xml:space="preserve">Talent Management Handbook (Chapter 10-12) (2015) Bickham, T. ATD Press </t>
  </si>
  <si>
    <t>TD at Work A Modern Approach to Performance Feedback (2019) ATD Press</t>
  </si>
  <si>
    <t>ATD Foundations of Talent Development (Section I, II, III, Chapters 10 -11, 29) (2018) Biech, E. ATD Press</t>
  </si>
  <si>
    <t>TD at Work A Strategic Approach to Talent Development  (2019) ATD Press</t>
  </si>
  <si>
    <t>The Executive’s Guide to Integrated Talent Management, (2011) Oakes, K. and Galagas, P. Alexandria, VA: ATD Press</t>
  </si>
  <si>
    <t>3.5 Performance Improvement</t>
  </si>
  <si>
    <t xml:space="preserve">ASTD Handbook, 2nd edition (Chapter 28) (2014) Biech, E., ed. ASTD Press </t>
  </si>
  <si>
    <t>Performance Consulting: A Strategic Process to Improve, Measure, and Sustain Organizational Results  (2015) Robinson, D. &amp; Phillips , P. Berrett-Koehler Publishers</t>
  </si>
  <si>
    <t>Performance Basics, 2nd Edition (2016) Willmore, J. ATD Press</t>
  </si>
  <si>
    <t>3.6 Change Management</t>
  </si>
  <si>
    <t xml:space="preserve">ASTD Handbook, 2nd edition (Chapter 47) (2014) Biech, E., ed. ASTD Press </t>
  </si>
  <si>
    <t>Rapid Retooling (2013) Gerschel, A. &amp; Polsky, L. ATD Press</t>
  </si>
  <si>
    <t>Leading Change (2012) Kotter, J. Harvard Business Review.</t>
  </si>
  <si>
    <t>3.7 Data &amp; Analytics</t>
  </si>
  <si>
    <t xml:space="preserve">TD at Work A Strategic Approach to Talent Development: (2019) ATD Press </t>
  </si>
  <si>
    <t>Big Data For Beginners: Understanding SMART Big Data, Data Mining &amp; Data Analytics For improved Business Performance, Life Decisions &amp; More! (2016) Reynolds, V. CreateSpace.</t>
  </si>
  <si>
    <t>Effective Data Visualization: The Right Chart for the Right Data, 2nd ed. (2019) Evergreen, S. Thousand Oaks, CA: SAGE Publications</t>
  </si>
  <si>
    <t xml:space="preserve">ASTD Handbook, 2nd edition (Chapter 33 &amp; 34) (2014) Biech, E., ed. ASTD Press </t>
  </si>
  <si>
    <t>Storytelling: Data Visualization for Business Professionals (2015) Nussbaumer Knaflic, C.  Wiley</t>
  </si>
  <si>
    <t>3.8 Future Readiness</t>
  </si>
  <si>
    <t xml:space="preserve">Shock of the New (2019) Udall, C.,&amp; Woodill, G.  ATD Press </t>
  </si>
  <si>
    <t>The Design Thinking Playbook: Mindful Digital Transformation of Teams, Products, Services, Businesses and Ecosystems. (2018) Lewrick, M., P. Link, and L. Leifer. Hoboken, NJ: John Wiley and Sons.</t>
  </si>
  <si>
    <t>TD at Work Design Thinking Meets ADDIE (2017) ATD Press</t>
  </si>
  <si>
    <t>ATD Foundations of Talent Development (Chapter 33 - 36) (2018) Biech, E. ATD Press</t>
  </si>
  <si>
    <t>Reference Reading List</t>
  </si>
  <si>
    <t>This list is designed to assist candidates in finding publications to aid in filling knowledge gap areas.  It is not designed to be exhaustive or intended to be a must-read list. Each candidate will have their own gaps and their own personal libraries from which to prepare. The five volumes listed below are referenced multiple times across capabilities:</t>
  </si>
  <si>
    <t>2. Developing Professional Capability</t>
  </si>
  <si>
    <t>Building Personal Capability</t>
  </si>
  <si>
    <t>Consulting on the Inside, 2nd Edition (2011), Barnes &amp;  Scott. ATD Press</t>
  </si>
  <si>
    <t xml:space="preserve">TD at Work Turning Trainers into Trusted Business Partners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</si>
</sst>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b/>
      <u/>
      <sz val="11"/>
      <color theme="1"/>
      <name val="Calibri"/>
      <family val="2"/>
      <scheme val="minor"/>
    </font>
    <font>
      <b/>
      <u/>
      <sz val="11"/>
      <color theme="10"/>
      <name val="Calibri"/>
      <family val="2"/>
      <scheme val="minor"/>
    </font>
    <font>
      <b/>
      <sz val="11"/>
      <color rgb="FFFF0000"/>
      <name val="Calibri"/>
      <family val="2"/>
      <scheme val="minor"/>
    </font>
    <font>
      <b/>
      <sz val="11"/>
      <color rgb="FF000000"/>
      <name val="Calibri"/>
      <family val="2"/>
      <scheme val="minor"/>
    </font>
    <font>
      <b/>
      <sz val="12"/>
      <color theme="1"/>
      <name val="Calibri"/>
      <family val="2"/>
      <scheme val="minor"/>
    </font>
    <font>
      <b/>
      <sz val="12"/>
      <color rgb="FF000000"/>
      <name val="Calibri"/>
      <family val="2"/>
      <scheme val="minor"/>
    </font>
    <font>
      <sz val="11.5"/>
      <color theme="1"/>
      <name val="Tw Cen MT"/>
      <family val="2"/>
    </font>
    <font>
      <b/>
      <sz val="11.5"/>
      <color theme="1"/>
      <name val="Tw Cen MT"/>
      <family val="2"/>
    </font>
    <font>
      <b/>
      <sz val="11.5"/>
      <color theme="1"/>
      <name val="Calibri"/>
      <family val="2"/>
    </font>
    <font>
      <sz val="12"/>
      <color theme="1"/>
      <name val="Tw Cen MT"/>
      <family val="2"/>
    </font>
    <font>
      <b/>
      <sz val="12"/>
      <color theme="1"/>
      <name val="Tw Cen MT"/>
      <family val="2"/>
    </font>
    <font>
      <b/>
      <sz val="11"/>
      <name val="Calibri"/>
      <family val="2"/>
      <scheme val="minor"/>
    </font>
    <font>
      <b/>
      <sz val="11"/>
      <color rgb="FF1E1E1E"/>
      <name val="Segoe UI"/>
      <family val="2"/>
    </font>
    <font>
      <b/>
      <sz val="11"/>
      <color theme="5" tint="-0.249977111117893"/>
      <name val="Calibri"/>
      <family val="2"/>
      <scheme val="minor"/>
    </font>
    <font>
      <b/>
      <u/>
      <sz val="11"/>
      <color theme="5" tint="-0.249977111117893"/>
      <name val="Calibri"/>
      <family val="2"/>
      <scheme val="minor"/>
    </font>
    <font>
      <i/>
      <sz val="11"/>
      <color rgb="FF0070C0"/>
      <name val="Calibri"/>
      <family val="2"/>
      <scheme val="minor"/>
    </font>
    <font>
      <b/>
      <i/>
      <sz val="11"/>
      <color rgb="FF0070C0"/>
      <name val="Calibri"/>
      <family val="2"/>
      <scheme val="minor"/>
    </font>
    <font>
      <b/>
      <sz val="11"/>
      <color rgb="FF0070C0"/>
      <name val="Calibri"/>
      <family val="2"/>
      <scheme val="minor"/>
    </font>
    <font>
      <sz val="11"/>
      <color rgb="FF0070C0"/>
      <name val="Calibri"/>
      <family val="2"/>
      <scheme val="minor"/>
    </font>
    <font>
      <b/>
      <i/>
      <sz val="11"/>
      <name val="Calibri"/>
      <family val="2"/>
      <scheme val="minor"/>
    </font>
    <font>
      <sz val="11"/>
      <color rgb="FF3F3F76"/>
      <name val="Calibri"/>
      <family val="2"/>
      <scheme val="minor"/>
    </font>
    <font>
      <b/>
      <sz val="11"/>
      <color rgb="FF3F3F76"/>
      <name val="Calibri"/>
      <family val="2"/>
      <scheme val="minor"/>
    </font>
    <font>
      <sz val="11"/>
      <color rgb="FF000000"/>
      <name val="Calibri"/>
      <family val="2"/>
      <scheme val="minor"/>
    </font>
  </fonts>
  <fills count="13">
    <fill>
      <patternFill patternType="none"/>
    </fill>
    <fill>
      <patternFill patternType="gray125"/>
    </fill>
    <fill>
      <patternFill patternType="solid">
        <fgColor theme="9"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C000"/>
        <bgColor indexed="64"/>
      </patternFill>
    </fill>
    <fill>
      <patternFill patternType="solid">
        <fgColor theme="2"/>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CC99"/>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medium">
        <color indexed="64"/>
      </right>
      <top/>
      <bottom style="dashed">
        <color indexed="64"/>
      </bottom>
      <diagonal/>
    </border>
    <border>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dashed">
        <color indexed="64"/>
      </top>
      <bottom/>
      <diagonal/>
    </border>
    <border>
      <left/>
      <right style="medium">
        <color indexed="64"/>
      </right>
      <top style="dashed">
        <color indexed="64"/>
      </top>
      <bottom/>
      <diagonal/>
    </border>
    <border>
      <left style="hair">
        <color auto="1"/>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2" fillId="0" borderId="0" applyNumberFormat="0" applyFill="0" applyBorder="0" applyAlignment="0" applyProtection="0"/>
    <xf numFmtId="0" fontId="24" fillId="12" borderId="44" applyNumberFormat="0" applyAlignment="0" applyProtection="0"/>
  </cellStyleXfs>
  <cellXfs count="345">
    <xf numFmtId="0" fontId="0" fillId="0" borderId="0" xfId="0"/>
    <xf numFmtId="0" fontId="1" fillId="0" borderId="0" xfId="0" applyFont="1"/>
    <xf numFmtId="0" fontId="0" fillId="0" borderId="0" xfId="0" quotePrefix="1"/>
    <xf numFmtId="0" fontId="2" fillId="0" borderId="0" xfId="1"/>
    <xf numFmtId="0" fontId="4" fillId="0" borderId="0" xfId="0" applyFont="1"/>
    <xf numFmtId="0" fontId="0" fillId="0" borderId="0" xfId="0" quotePrefix="1" applyAlignment="1">
      <alignment horizontal="left" indent="1"/>
    </xf>
    <xf numFmtId="16" fontId="1" fillId="0" borderId="0" xfId="0" applyNumberFormat="1" applyFont="1"/>
    <xf numFmtId="14" fontId="0" fillId="0" borderId="0" xfId="0" applyNumberFormat="1"/>
    <xf numFmtId="14" fontId="3" fillId="0" borderId="0" xfId="0" applyNumberFormat="1" applyFont="1"/>
    <xf numFmtId="0" fontId="0" fillId="0" borderId="0" xfId="0" applyAlignment="1">
      <alignment horizontal="left" indent="1"/>
    </xf>
    <xf numFmtId="0" fontId="1" fillId="0" borderId="4" xfId="0" applyFont="1" applyBorder="1" applyAlignment="1">
      <alignment wrapText="1"/>
    </xf>
    <xf numFmtId="0" fontId="1" fillId="0" borderId="5" xfId="0" applyFont="1" applyBorder="1" applyAlignment="1">
      <alignment horizontal="center" vertical="center" wrapText="1"/>
    </xf>
    <xf numFmtId="0" fontId="1" fillId="2" borderId="6" xfId="0" applyFont="1" applyFill="1" applyBorder="1" applyAlignment="1">
      <alignment wrapText="1"/>
    </xf>
    <xf numFmtId="0" fontId="1" fillId="2" borderId="7" xfId="0" applyFont="1" applyFill="1" applyBorder="1" applyAlignment="1">
      <alignment vertical="center" wrapText="1"/>
    </xf>
    <xf numFmtId="0" fontId="1" fillId="0" borderId="6" xfId="0" applyFont="1" applyBorder="1" applyAlignment="1">
      <alignment wrapText="1"/>
    </xf>
    <xf numFmtId="0" fontId="8" fillId="0" borderId="5" xfId="0" applyFont="1" applyBorder="1" applyAlignment="1">
      <alignment horizontal="center" vertical="center" wrapText="1"/>
    </xf>
    <xf numFmtId="0" fontId="1" fillId="3" borderId="11" xfId="0" applyFont="1" applyFill="1" applyBorder="1" applyAlignment="1">
      <alignment wrapText="1"/>
    </xf>
    <xf numFmtId="0" fontId="0" fillId="3" borderId="3" xfId="0" applyFill="1" applyBorder="1" applyAlignment="1">
      <alignment vertical="center" wrapText="1"/>
    </xf>
    <xf numFmtId="0" fontId="8" fillId="0" borderId="4" xfId="0" applyFont="1" applyBorder="1" applyAlignment="1">
      <alignment wrapText="1"/>
    </xf>
    <xf numFmtId="0" fontId="10" fillId="0" borderId="6" xfId="0" applyFont="1" applyBorder="1" applyAlignment="1">
      <alignment vertical="center" wrapText="1"/>
    </xf>
    <xf numFmtId="0" fontId="11" fillId="2" borderId="6" xfId="0" applyFont="1" applyFill="1" applyBorder="1" applyAlignment="1">
      <alignment vertical="center" wrapText="1"/>
    </xf>
    <xf numFmtId="0" fontId="12" fillId="2" borderId="6" xfId="0" applyFont="1" applyFill="1" applyBorder="1" applyAlignment="1">
      <alignment vertical="center" wrapText="1"/>
    </xf>
    <xf numFmtId="0" fontId="11" fillId="2" borderId="12" xfId="0" applyFont="1" applyFill="1" applyBorder="1" applyAlignment="1">
      <alignment vertical="center" wrapText="1"/>
    </xf>
    <xf numFmtId="0" fontId="1" fillId="2" borderId="5" xfId="0" applyFont="1" applyFill="1" applyBorder="1" applyAlignment="1">
      <alignment vertical="center" wrapText="1"/>
    </xf>
    <xf numFmtId="0" fontId="10" fillId="0" borderId="8" xfId="0" applyFont="1" applyBorder="1" applyAlignment="1">
      <alignment vertical="center" wrapText="1"/>
    </xf>
    <xf numFmtId="0" fontId="1" fillId="0" borderId="9" xfId="0" applyFont="1" applyBorder="1" applyAlignment="1">
      <alignment vertical="center" wrapText="1"/>
    </xf>
    <xf numFmtId="0" fontId="0" fillId="3" borderId="11" xfId="0" applyFill="1" applyBorder="1" applyAlignment="1">
      <alignment vertical="center" wrapText="1"/>
    </xf>
    <xf numFmtId="0" fontId="0" fillId="0" borderId="5" xfId="0" applyBorder="1"/>
    <xf numFmtId="0" fontId="11" fillId="3" borderId="6" xfId="0" applyFont="1" applyFill="1" applyBorder="1" applyAlignment="1">
      <alignment vertical="center" wrapText="1"/>
    </xf>
    <xf numFmtId="0" fontId="11" fillId="3" borderId="12" xfId="0" applyFont="1" applyFill="1" applyBorder="1" applyAlignment="1">
      <alignment vertical="center" wrapText="1"/>
    </xf>
    <xf numFmtId="0" fontId="0" fillId="3" borderId="13" xfId="0" applyFill="1" applyBorder="1" applyAlignment="1">
      <alignment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1" fillId="4" borderId="6" xfId="0" applyFont="1" applyFill="1" applyBorder="1" applyAlignment="1">
      <alignment wrapText="1"/>
    </xf>
    <xf numFmtId="0" fontId="0" fillId="4" borderId="7" xfId="0" applyFill="1" applyBorder="1" applyAlignment="1">
      <alignment vertical="center" wrapText="1"/>
    </xf>
    <xf numFmtId="0" fontId="11" fillId="4" borderId="6" xfId="0" applyFont="1" applyFill="1" applyBorder="1" applyAlignment="1">
      <alignment vertical="center" wrapText="1"/>
    </xf>
    <xf numFmtId="0" fontId="1" fillId="4" borderId="13" xfId="0" applyFont="1" applyFill="1" applyBorder="1"/>
    <xf numFmtId="0" fontId="0" fillId="4" borderId="13" xfId="0" applyFill="1" applyBorder="1"/>
    <xf numFmtId="0" fontId="0" fillId="0" borderId="13" xfId="0" applyBorder="1"/>
    <xf numFmtId="0" fontId="11" fillId="0" borderId="12"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 xfId="0" applyBorder="1"/>
    <xf numFmtId="0" fontId="0" fillId="0" borderId="2" xfId="0" applyBorder="1"/>
    <xf numFmtId="0" fontId="0" fillId="0" borderId="3" xfId="0" applyBorder="1"/>
    <xf numFmtId="0" fontId="0" fillId="0" borderId="14" xfId="0" applyBorder="1"/>
    <xf numFmtId="0" fontId="0" fillId="0" borderId="7" xfId="0" applyBorder="1"/>
    <xf numFmtId="0" fontId="1" fillId="0" borderId="14" xfId="0" applyFont="1" applyBorder="1"/>
    <xf numFmtId="0" fontId="0" fillId="0" borderId="15" xfId="0" applyBorder="1"/>
    <xf numFmtId="0" fontId="4" fillId="5" borderId="8" xfId="0" applyFont="1" applyFill="1" applyBorder="1"/>
    <xf numFmtId="0" fontId="4" fillId="5" borderId="9" xfId="0" applyFont="1" applyFill="1" applyBorder="1"/>
    <xf numFmtId="0" fontId="4" fillId="5" borderId="10" xfId="0" applyFont="1" applyFill="1" applyBorder="1"/>
    <xf numFmtId="0" fontId="6" fillId="0" borderId="7" xfId="0" applyFont="1" applyBorder="1"/>
    <xf numFmtId="0" fontId="0" fillId="0" borderId="7" xfId="0" applyBorder="1" applyAlignment="1">
      <alignment horizontal="left" indent="1"/>
    </xf>
    <xf numFmtId="0" fontId="6" fillId="0" borderId="14" xfId="0" quotePrefix="1" applyFont="1" applyBorder="1" applyAlignment="1">
      <alignment horizontal="right" indent="2"/>
    </xf>
    <xf numFmtId="0" fontId="2" fillId="0" borderId="14" xfId="1" applyBorder="1"/>
    <xf numFmtId="0" fontId="1" fillId="0" borderId="0" xfId="0" applyFont="1" applyAlignment="1">
      <alignment horizontal="center"/>
    </xf>
    <xf numFmtId="0" fontId="16" fillId="0" borderId="0" xfId="0" applyFont="1" applyAlignment="1">
      <alignment horizontal="left" vertical="center" indent="1"/>
    </xf>
    <xf numFmtId="0" fontId="1" fillId="0" borderId="14" xfId="0" applyFont="1" applyBorder="1" applyProtection="1">
      <protection locked="0"/>
    </xf>
    <xf numFmtId="0" fontId="6" fillId="0" borderId="14" xfId="0" applyFont="1" applyBorder="1" applyAlignment="1" applyProtection="1">
      <alignment horizontal="left" indent="1"/>
      <protection locked="0"/>
    </xf>
    <xf numFmtId="0" fontId="0" fillId="0" borderId="0" xfId="0" applyBorder="1"/>
    <xf numFmtId="0" fontId="6" fillId="0" borderId="1" xfId="0" applyFont="1" applyBorder="1" applyProtection="1">
      <protection locked="0"/>
    </xf>
    <xf numFmtId="0" fontId="0" fillId="0" borderId="2" xfId="0" quotePrefix="1" applyBorder="1" applyProtection="1">
      <protection locked="0"/>
    </xf>
    <xf numFmtId="0" fontId="0" fillId="0" borderId="2" xfId="0" applyBorder="1" applyProtection="1">
      <protection locked="0"/>
    </xf>
    <xf numFmtId="0" fontId="0" fillId="0" borderId="3" xfId="0" applyBorder="1" applyProtection="1">
      <protection locked="0"/>
    </xf>
    <xf numFmtId="0" fontId="6" fillId="0" borderId="14" xfId="0" applyFont="1" applyBorder="1" applyProtection="1">
      <protection locked="0"/>
    </xf>
    <xf numFmtId="0" fontId="0" fillId="0" borderId="0" xfId="0" quotePrefix="1" applyBorder="1" applyProtection="1">
      <protection locked="0"/>
    </xf>
    <xf numFmtId="0" fontId="0" fillId="0" borderId="0" xfId="0" applyBorder="1" applyProtection="1">
      <protection locked="0"/>
    </xf>
    <xf numFmtId="0" fontId="0" fillId="0" borderId="7" xfId="0" applyBorder="1" applyProtection="1">
      <protection locked="0"/>
    </xf>
    <xf numFmtId="0" fontId="1" fillId="0" borderId="12" xfId="0" applyFont="1" applyBorder="1"/>
    <xf numFmtId="0" fontId="1" fillId="0" borderId="3" xfId="0" applyFont="1" applyBorder="1" applyAlignment="1">
      <alignment horizontal="center"/>
    </xf>
    <xf numFmtId="14" fontId="3" fillId="0" borderId="7" xfId="0" applyNumberFormat="1" applyFont="1" applyBorder="1"/>
    <xf numFmtId="15" fontId="0" fillId="0" borderId="7" xfId="0" applyNumberFormat="1" applyBorder="1"/>
    <xf numFmtId="16" fontId="0" fillId="0" borderId="14" xfId="0" applyNumberFormat="1" applyBorder="1"/>
    <xf numFmtId="16" fontId="3" fillId="0" borderId="5" xfId="0" applyNumberFormat="1" applyFont="1" applyBorder="1"/>
    <xf numFmtId="0" fontId="20" fillId="0" borderId="14" xfId="0" applyFont="1" applyBorder="1" applyAlignment="1">
      <alignment horizontal="left" indent="2"/>
    </xf>
    <xf numFmtId="0" fontId="21" fillId="0" borderId="0" xfId="0" applyFont="1"/>
    <xf numFmtId="0" fontId="19" fillId="0" borderId="14" xfId="0" quotePrefix="1" applyFont="1" applyFill="1" applyBorder="1" applyAlignment="1">
      <alignment horizontal="left" indent="2"/>
    </xf>
    <xf numFmtId="0" fontId="22" fillId="0" borderId="0" xfId="0" applyFont="1" applyAlignment="1">
      <alignment horizontal="left" indent="1"/>
    </xf>
    <xf numFmtId="0" fontId="22" fillId="0" borderId="0" xfId="0" applyFont="1"/>
    <xf numFmtId="0" fontId="1" fillId="6" borderId="0" xfId="0" applyFont="1" applyFill="1" applyBorder="1"/>
    <xf numFmtId="0" fontId="1" fillId="6" borderId="0" xfId="0" applyFont="1" applyFill="1"/>
    <xf numFmtId="0" fontId="6" fillId="0" borderId="1" xfId="0" applyFont="1" applyBorder="1"/>
    <xf numFmtId="0" fontId="0" fillId="0" borderId="0" xfId="0" applyFont="1"/>
    <xf numFmtId="0" fontId="6" fillId="2" borderId="13" xfId="0" applyFont="1" applyFill="1" applyBorder="1" applyAlignment="1">
      <alignment horizontal="center" vertical="center" wrapText="1"/>
    </xf>
    <xf numFmtId="0" fontId="10" fillId="0" borderId="33" xfId="0" applyFont="1" applyBorder="1" applyAlignment="1">
      <alignment vertical="center" wrapText="1"/>
    </xf>
    <xf numFmtId="0" fontId="10" fillId="0" borderId="35" xfId="0" applyFont="1" applyBorder="1" applyAlignment="1">
      <alignment vertical="center" wrapText="1"/>
    </xf>
    <xf numFmtId="0" fontId="10" fillId="0" borderId="37" xfId="0" applyFont="1" applyBorder="1" applyAlignment="1">
      <alignment vertical="center" wrapText="1"/>
    </xf>
    <xf numFmtId="0" fontId="6" fillId="3" borderId="13" xfId="0" applyFont="1" applyFill="1" applyBorder="1" applyAlignment="1">
      <alignment horizontal="center" vertical="center" wrapText="1"/>
    </xf>
    <xf numFmtId="0" fontId="1" fillId="4" borderId="0" xfId="0" applyFont="1" applyFill="1"/>
    <xf numFmtId="0" fontId="6" fillId="4" borderId="13" xfId="0" applyFont="1" applyFill="1" applyBorder="1" applyAlignment="1">
      <alignment horizontal="center"/>
    </xf>
    <xf numFmtId="0" fontId="4" fillId="5" borderId="1" xfId="0" applyFont="1" applyFill="1" applyBorder="1" applyAlignment="1">
      <alignment horizontal="center"/>
    </xf>
    <xf numFmtId="0" fontId="4" fillId="5" borderId="2" xfId="0" applyFont="1" applyFill="1" applyBorder="1" applyAlignment="1">
      <alignment horizontal="center"/>
    </xf>
    <xf numFmtId="0" fontId="4" fillId="5" borderId="2" xfId="0" quotePrefix="1" applyFont="1" applyFill="1" applyBorder="1" applyAlignment="1">
      <alignment horizontal="center"/>
    </xf>
    <xf numFmtId="0" fontId="4" fillId="5" borderId="3" xfId="0" applyFont="1" applyFill="1" applyBorder="1" applyAlignment="1">
      <alignment horizontal="center"/>
    </xf>
    <xf numFmtId="0" fontId="0" fillId="0" borderId="0" xfId="0" applyAlignment="1">
      <alignment horizontal="center"/>
    </xf>
    <xf numFmtId="0" fontId="1" fillId="8" borderId="0" xfId="0" applyFont="1" applyFill="1"/>
    <xf numFmtId="0" fontId="1" fillId="0" borderId="14" xfId="0" applyFont="1" applyBorder="1" applyAlignment="1">
      <alignment horizontal="right"/>
    </xf>
    <xf numFmtId="0" fontId="15" fillId="0" borderId="14" xfId="0" applyFont="1" applyBorder="1" applyAlignment="1">
      <alignment horizontal="right"/>
    </xf>
    <xf numFmtId="0" fontId="3" fillId="4"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3" fillId="4" borderId="5" xfId="0" applyFont="1" applyFill="1" applyBorder="1" applyAlignment="1">
      <alignment horizontal="center" vertical="top" wrapText="1"/>
    </xf>
    <xf numFmtId="15" fontId="3" fillId="0" borderId="7" xfId="0" applyNumberFormat="1" applyFont="1" applyBorder="1"/>
    <xf numFmtId="0" fontId="6" fillId="0" borderId="15" xfId="0" applyFont="1" applyBorder="1"/>
    <xf numFmtId="0" fontId="1" fillId="0" borderId="12" xfId="0" applyFont="1" applyBorder="1" applyAlignment="1">
      <alignment horizontal="left" indent="1"/>
    </xf>
    <xf numFmtId="0" fontId="1" fillId="0" borderId="15" xfId="0" applyFont="1" applyBorder="1" applyAlignment="1">
      <alignment horizontal="left" indent="1"/>
    </xf>
    <xf numFmtId="0" fontId="6" fillId="0" borderId="0" xfId="0" applyFont="1"/>
    <xf numFmtId="0" fontId="3" fillId="0" borderId="0" xfId="0" applyFont="1"/>
    <xf numFmtId="14" fontId="6" fillId="0" borderId="0" xfId="0" applyNumberFormat="1" applyFont="1"/>
    <xf numFmtId="14" fontId="6" fillId="7" borderId="41" xfId="0" applyNumberFormat="1" applyFont="1" applyFill="1" applyBorder="1"/>
    <xf numFmtId="0" fontId="15" fillId="0" borderId="0" xfId="0" applyFont="1" applyAlignment="1">
      <alignment horizontal="right"/>
    </xf>
    <xf numFmtId="0" fontId="15" fillId="0" borderId="14" xfId="0" applyFont="1" applyBorder="1" applyAlignment="1" applyProtection="1">
      <alignment horizontal="right" indent="2"/>
      <protection locked="0"/>
    </xf>
    <xf numFmtId="0" fontId="15" fillId="0" borderId="14" xfId="0" applyFont="1" applyBorder="1" applyAlignment="1" applyProtection="1">
      <alignment horizontal="left" indent="2"/>
      <protection locked="0"/>
    </xf>
    <xf numFmtId="0" fontId="15" fillId="0" borderId="14" xfId="0" applyFont="1" applyBorder="1" applyAlignment="1" applyProtection="1">
      <alignment horizontal="right"/>
      <protection locked="0"/>
    </xf>
    <xf numFmtId="0" fontId="15" fillId="0" borderId="14" xfId="0" quotePrefix="1" applyFont="1" applyFill="1" applyBorder="1" applyAlignment="1">
      <alignment horizontal="left" indent="2"/>
    </xf>
    <xf numFmtId="0" fontId="15" fillId="0" borderId="14" xfId="0" quotePrefix="1" applyFont="1" applyFill="1" applyBorder="1" applyAlignment="1">
      <alignment horizontal="right" indent="2"/>
    </xf>
    <xf numFmtId="0" fontId="15" fillId="0" borderId="0" xfId="0" applyFont="1" applyProtection="1">
      <protection locked="0"/>
    </xf>
    <xf numFmtId="0" fontId="23" fillId="0" borderId="14" xfId="0" applyFont="1" applyBorder="1" applyAlignment="1">
      <alignment horizontal="left" indent="2"/>
    </xf>
    <xf numFmtId="0" fontId="20" fillId="0" borderId="0" xfId="0" applyFont="1" applyAlignment="1">
      <alignment horizontal="left" indent="2"/>
    </xf>
    <xf numFmtId="0" fontId="20" fillId="0" borderId="14" xfId="0" quotePrefix="1" applyFont="1" applyFill="1" applyBorder="1" applyAlignment="1">
      <alignment horizontal="left" indent="2"/>
    </xf>
    <xf numFmtId="0" fontId="20" fillId="0" borderId="14" xfId="0" applyFont="1" applyFill="1" applyBorder="1" applyAlignment="1">
      <alignment horizontal="left" indent="2"/>
    </xf>
    <xf numFmtId="0" fontId="20" fillId="0" borderId="14" xfId="0" quotePrefix="1" applyFont="1" applyBorder="1" applyAlignment="1">
      <alignment horizontal="left" indent="2"/>
    </xf>
    <xf numFmtId="0" fontId="1" fillId="0" borderId="14" xfId="0" quotePrefix="1" applyFont="1" applyBorder="1"/>
    <xf numFmtId="0" fontId="20" fillId="0" borderId="14" xfId="0" quotePrefix="1" applyFont="1" applyBorder="1" applyAlignment="1">
      <alignment horizontal="left" indent="1"/>
    </xf>
    <xf numFmtId="0" fontId="20" fillId="0" borderId="12" xfId="0" applyFont="1" applyBorder="1" applyAlignment="1">
      <alignment horizontal="left" indent="1"/>
    </xf>
    <xf numFmtId="0" fontId="1" fillId="9" borderId="19" xfId="0" applyFont="1" applyFill="1" applyBorder="1" applyProtection="1">
      <protection locked="0"/>
    </xf>
    <xf numFmtId="0" fontId="0" fillId="9" borderId="20" xfId="0" applyFill="1" applyBorder="1" applyProtection="1">
      <protection locked="0"/>
    </xf>
    <xf numFmtId="0" fontId="0" fillId="9" borderId="21" xfId="0" applyFill="1" applyBorder="1" applyProtection="1">
      <protection locked="0"/>
    </xf>
    <xf numFmtId="0" fontId="1" fillId="9" borderId="22" xfId="0" applyFont="1" applyFill="1" applyBorder="1" applyProtection="1">
      <protection locked="0"/>
    </xf>
    <xf numFmtId="0" fontId="0" fillId="9" borderId="23" xfId="0" applyFill="1" applyBorder="1" applyProtection="1">
      <protection locked="0"/>
    </xf>
    <xf numFmtId="0" fontId="0" fillId="9" borderId="24" xfId="0" applyFill="1" applyBorder="1" applyProtection="1">
      <protection locked="0"/>
    </xf>
    <xf numFmtId="0" fontId="15" fillId="0" borderId="12" xfId="0" applyFont="1" applyBorder="1" applyAlignment="1">
      <alignment horizontal="right"/>
    </xf>
    <xf numFmtId="1" fontId="6" fillId="0" borderId="13" xfId="0" applyNumberFormat="1" applyFont="1" applyFill="1" applyBorder="1" applyAlignment="1">
      <alignment horizontal="center"/>
    </xf>
    <xf numFmtId="1" fontId="6" fillId="0" borderId="13" xfId="0" applyNumberFormat="1" applyFont="1" applyBorder="1" applyAlignment="1">
      <alignment horizontal="center"/>
    </xf>
    <xf numFmtId="0" fontId="15" fillId="0" borderId="5" xfId="0" applyFont="1" applyBorder="1"/>
    <xf numFmtId="0" fontId="15" fillId="11" borderId="8" xfId="0" applyFont="1" applyFill="1" applyBorder="1" applyAlignment="1" applyProtection="1">
      <alignment horizontal="left" indent="2"/>
      <protection locked="0"/>
    </xf>
    <xf numFmtId="0" fontId="15" fillId="11" borderId="13" xfId="0" applyFont="1" applyFill="1" applyBorder="1" applyProtection="1">
      <protection locked="0"/>
    </xf>
    <xf numFmtId="0" fontId="15" fillId="11" borderId="13" xfId="0" applyFont="1" applyFill="1" applyBorder="1" applyAlignment="1" applyProtection="1">
      <alignment horizontal="right"/>
      <protection locked="0"/>
    </xf>
    <xf numFmtId="0" fontId="1" fillId="9" borderId="30" xfId="0" applyFont="1" applyFill="1" applyBorder="1" applyProtection="1">
      <protection locked="0"/>
    </xf>
    <xf numFmtId="0" fontId="0" fillId="9" borderId="31" xfId="0" applyFill="1" applyBorder="1" applyProtection="1">
      <protection locked="0"/>
    </xf>
    <xf numFmtId="0" fontId="2" fillId="9" borderId="32" xfId="1" applyFill="1" applyBorder="1" applyProtection="1">
      <protection locked="0"/>
    </xf>
    <xf numFmtId="0" fontId="5" fillId="0" borderId="0" xfId="1" applyFont="1" applyAlignment="1" applyProtection="1">
      <alignment horizontal="left" indent="2"/>
      <protection locked="0"/>
    </xf>
    <xf numFmtId="0" fontId="5" fillId="0" borderId="0" xfId="1" applyFont="1" applyAlignment="1" applyProtection="1">
      <alignment horizontal="left" indent="1"/>
      <protection locked="0"/>
    </xf>
    <xf numFmtId="0" fontId="2" fillId="0" borderId="0" xfId="1" applyAlignment="1" applyProtection="1">
      <alignment horizontal="left" indent="2"/>
      <protection locked="0"/>
    </xf>
    <xf numFmtId="0" fontId="2" fillId="0" borderId="0" xfId="1" applyFill="1" applyAlignment="1" applyProtection="1">
      <alignment horizontal="left" indent="1"/>
      <protection locked="0"/>
    </xf>
    <xf numFmtId="0" fontId="0" fillId="0" borderId="0" xfId="0" applyProtection="1">
      <protection locked="0"/>
    </xf>
    <xf numFmtId="0" fontId="2" fillId="0" borderId="0" xfId="1" applyFill="1" applyAlignment="1" applyProtection="1">
      <alignment horizontal="left" indent="2"/>
      <protection locked="0"/>
    </xf>
    <xf numFmtId="0" fontId="0" fillId="10" borderId="16" xfId="0" applyFill="1" applyBorder="1" applyProtection="1">
      <protection locked="0"/>
    </xf>
    <xf numFmtId="0" fontId="0" fillId="10" borderId="17" xfId="0" applyFill="1" applyBorder="1" applyProtection="1">
      <protection locked="0"/>
    </xf>
    <xf numFmtId="14" fontId="0" fillId="10" borderId="17" xfId="0" applyNumberFormat="1" applyFill="1" applyBorder="1" applyProtection="1">
      <protection locked="0"/>
    </xf>
    <xf numFmtId="0" fontId="0" fillId="10" borderId="18" xfId="0" applyFill="1" applyBorder="1" applyProtection="1">
      <protection locked="0"/>
    </xf>
    <xf numFmtId="0" fontId="0" fillId="10" borderId="19" xfId="0" applyFill="1" applyBorder="1" applyProtection="1">
      <protection locked="0"/>
    </xf>
    <xf numFmtId="0" fontId="0" fillId="10" borderId="20" xfId="0" applyFill="1" applyBorder="1" applyProtection="1">
      <protection locked="0"/>
    </xf>
    <xf numFmtId="14" fontId="0" fillId="10" borderId="20" xfId="0" applyNumberFormat="1" applyFill="1" applyBorder="1" applyProtection="1">
      <protection locked="0"/>
    </xf>
    <xf numFmtId="0" fontId="0" fillId="10" borderId="21" xfId="0" applyFill="1" applyBorder="1" applyProtection="1">
      <protection locked="0"/>
    </xf>
    <xf numFmtId="0" fontId="1" fillId="10" borderId="20" xfId="0" applyFont="1" applyFill="1" applyBorder="1" applyProtection="1">
      <protection locked="0"/>
    </xf>
    <xf numFmtId="0" fontId="1" fillId="10" borderId="19" xfId="0" applyFont="1" applyFill="1" applyBorder="1" applyProtection="1">
      <protection locked="0"/>
    </xf>
    <xf numFmtId="0" fontId="0" fillId="10" borderId="22" xfId="0" applyFill="1" applyBorder="1" applyProtection="1">
      <protection locked="0"/>
    </xf>
    <xf numFmtId="0" fontId="0" fillId="10" borderId="23" xfId="0" applyFill="1" applyBorder="1" applyProtection="1">
      <protection locked="0"/>
    </xf>
    <xf numFmtId="0" fontId="0" fillId="10" borderId="24" xfId="0" applyFill="1" applyBorder="1" applyProtection="1">
      <protection locked="0"/>
    </xf>
    <xf numFmtId="0" fontId="2" fillId="0" borderId="0" xfId="1" quotePrefix="1" applyAlignment="1" applyProtection="1">
      <alignment horizontal="left" indent="1"/>
      <protection locked="0"/>
    </xf>
    <xf numFmtId="0" fontId="2" fillId="0" borderId="14" xfId="1" applyBorder="1" applyAlignment="1" applyProtection="1">
      <alignment horizontal="center" vertical="center"/>
      <protection locked="0"/>
    </xf>
    <xf numFmtId="0" fontId="1" fillId="10" borderId="33" xfId="0" applyFont="1" applyFill="1" applyBorder="1" applyAlignment="1" applyProtection="1">
      <alignment horizontal="center" vertical="center" wrapText="1"/>
      <protection locked="0"/>
    </xf>
    <xf numFmtId="0" fontId="1" fillId="10" borderId="34" xfId="0" applyFont="1" applyFill="1" applyBorder="1" applyAlignment="1" applyProtection="1">
      <alignment horizontal="center" vertical="center" wrapText="1"/>
      <protection locked="0"/>
    </xf>
    <xf numFmtId="0" fontId="1" fillId="10" borderId="35" xfId="0" applyFont="1" applyFill="1" applyBorder="1" applyAlignment="1" applyProtection="1">
      <alignment horizontal="center" vertical="center" wrapText="1"/>
      <protection locked="0"/>
    </xf>
    <xf numFmtId="0" fontId="1" fillId="10" borderId="36" xfId="0" applyFont="1" applyFill="1" applyBorder="1" applyAlignment="1" applyProtection="1">
      <alignment horizontal="center" vertical="center" wrapText="1"/>
      <protection locked="0"/>
    </xf>
    <xf numFmtId="0" fontId="1" fillId="10" borderId="35" xfId="0" applyFont="1" applyFill="1" applyBorder="1" applyAlignment="1" applyProtection="1">
      <alignment horizontal="center" vertical="top" wrapText="1"/>
      <protection locked="0"/>
    </xf>
    <xf numFmtId="0" fontId="0" fillId="10" borderId="36" xfId="0" applyFont="1" applyFill="1" applyBorder="1" applyAlignment="1" applyProtection="1">
      <alignment horizontal="center" vertical="top" wrapText="1"/>
      <protection locked="0"/>
    </xf>
    <xf numFmtId="0" fontId="0" fillId="10" borderId="38" xfId="0" applyFont="1" applyFill="1" applyBorder="1" applyAlignment="1" applyProtection="1">
      <alignment horizontal="center"/>
      <protection locked="0"/>
    </xf>
    <xf numFmtId="0" fontId="1" fillId="2" borderId="7" xfId="0" applyFont="1" applyFill="1" applyBorder="1" applyAlignment="1" applyProtection="1">
      <alignment vertical="center" wrapText="1"/>
      <protection locked="0"/>
    </xf>
    <xf numFmtId="0" fontId="1" fillId="10" borderId="7" xfId="0" applyFont="1" applyFill="1" applyBorder="1" applyAlignment="1" applyProtection="1">
      <alignment horizontal="center" vertical="center" wrapText="1"/>
      <protection locked="0"/>
    </xf>
    <xf numFmtId="0" fontId="1" fillId="2" borderId="11" xfId="0" applyFont="1" applyFill="1" applyBorder="1" applyAlignment="1" applyProtection="1">
      <alignment vertical="center" wrapText="1"/>
      <protection locked="0"/>
    </xf>
    <xf numFmtId="0" fontId="1" fillId="2" borderId="3" xfId="0" applyFont="1" applyFill="1" applyBorder="1" applyAlignment="1" applyProtection="1">
      <alignment vertical="center" wrapText="1"/>
      <protection locked="0"/>
    </xf>
    <xf numFmtId="0" fontId="1" fillId="10" borderId="38" xfId="0" applyFont="1" applyFill="1" applyBorder="1" applyAlignment="1" applyProtection="1">
      <alignment horizontal="center" vertical="center" wrapText="1"/>
      <protection locked="0"/>
    </xf>
    <xf numFmtId="0" fontId="11" fillId="2" borderId="11" xfId="0" applyFont="1" applyFill="1" applyBorder="1" applyAlignment="1" applyProtection="1">
      <alignment vertical="center" wrapText="1"/>
      <protection locked="0"/>
    </xf>
    <xf numFmtId="0" fontId="11" fillId="10" borderId="7" xfId="0" applyFont="1" applyFill="1" applyBorder="1" applyAlignment="1" applyProtection="1">
      <alignment horizontal="center" vertical="center" wrapText="1"/>
      <protection locked="0"/>
    </xf>
    <xf numFmtId="0" fontId="0" fillId="10" borderId="5" xfId="0" applyFill="1" applyBorder="1" applyAlignment="1" applyProtection="1">
      <alignment horizontal="center" vertical="top" wrapText="1"/>
      <protection locked="0"/>
    </xf>
    <xf numFmtId="0" fontId="1" fillId="10" borderId="39" xfId="0" applyFont="1" applyFill="1" applyBorder="1" applyAlignment="1" applyProtection="1">
      <alignment horizontal="center" vertical="center" wrapText="1"/>
      <protection locked="0"/>
    </xf>
    <xf numFmtId="0" fontId="1" fillId="10" borderId="40" xfId="0" applyFont="1" applyFill="1" applyBorder="1" applyAlignment="1" applyProtection="1">
      <alignment horizontal="center" vertical="center" wrapText="1"/>
      <protection locked="0"/>
    </xf>
    <xf numFmtId="0" fontId="0" fillId="10" borderId="4" xfId="0" applyFill="1" applyBorder="1" applyAlignment="1" applyProtection="1">
      <alignment horizontal="center" vertical="top" wrapText="1"/>
      <protection locked="0"/>
    </xf>
    <xf numFmtId="0" fontId="1" fillId="10" borderId="6"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0" fillId="3" borderId="11" xfId="0" applyFill="1" applyBorder="1" applyAlignment="1" applyProtection="1">
      <alignment vertical="center" wrapText="1"/>
      <protection locked="0"/>
    </xf>
    <xf numFmtId="0" fontId="0" fillId="3" borderId="3" xfId="0" applyFill="1" applyBorder="1" applyAlignment="1" applyProtection="1">
      <alignment vertical="center" wrapText="1"/>
      <protection locked="0"/>
    </xf>
    <xf numFmtId="0" fontId="0" fillId="3" borderId="11" xfId="0" applyFill="1" applyBorder="1" applyAlignment="1" applyProtection="1">
      <alignment horizontal="center" vertical="top" wrapText="1"/>
      <protection locked="0"/>
    </xf>
    <xf numFmtId="0" fontId="0" fillId="3" borderId="3" xfId="0" applyFill="1" applyBorder="1" applyAlignment="1" applyProtection="1">
      <alignment vertical="top" wrapText="1"/>
      <protection locked="0"/>
    </xf>
    <xf numFmtId="0" fontId="10" fillId="3" borderId="0" xfId="0" applyFont="1" applyFill="1" applyAlignment="1" applyProtection="1">
      <alignment vertical="center" wrapText="1"/>
      <protection locked="0"/>
    </xf>
    <xf numFmtId="0" fontId="0" fillId="3" borderId="7" xfId="0" applyFill="1" applyBorder="1" applyAlignment="1" applyProtection="1">
      <alignment vertical="center" wrapText="1"/>
      <protection locked="0"/>
    </xf>
    <xf numFmtId="0" fontId="11" fillId="4" borderId="6" xfId="0" applyFont="1" applyFill="1" applyBorder="1" applyAlignment="1" applyProtection="1">
      <alignment vertical="center" wrapText="1"/>
      <protection locked="0"/>
    </xf>
    <xf numFmtId="0" fontId="0" fillId="4" borderId="11" xfId="0" applyFill="1" applyBorder="1" applyAlignment="1" applyProtection="1">
      <alignment vertical="top" wrapText="1"/>
      <protection locked="0"/>
    </xf>
    <xf numFmtId="0" fontId="0" fillId="4" borderId="3" xfId="0" applyFill="1" applyBorder="1" applyAlignment="1" applyProtection="1">
      <alignment vertical="top" wrapText="1"/>
      <protection locked="0"/>
    </xf>
    <xf numFmtId="0" fontId="0" fillId="4" borderId="7" xfId="0" applyFill="1" applyBorder="1" applyAlignment="1" applyProtection="1">
      <alignment vertical="center" wrapText="1"/>
      <protection locked="0"/>
    </xf>
    <xf numFmtId="0" fontId="0" fillId="4" borderId="11" xfId="0" applyFill="1" applyBorder="1" applyAlignment="1" applyProtection="1">
      <alignment vertical="center" wrapText="1"/>
      <protection locked="0"/>
    </xf>
    <xf numFmtId="0" fontId="0" fillId="4" borderId="3" xfId="0" applyFill="1" applyBorder="1" applyAlignment="1" applyProtection="1">
      <alignment vertical="center" wrapText="1"/>
      <protection locked="0"/>
    </xf>
    <xf numFmtId="0" fontId="5" fillId="0" borderId="0" xfId="1" applyFont="1" applyProtection="1">
      <protection locked="0"/>
    </xf>
    <xf numFmtId="0" fontId="11" fillId="10" borderId="4" xfId="0" applyFont="1" applyFill="1" applyBorder="1" applyAlignment="1" applyProtection="1">
      <alignment vertical="center" wrapText="1"/>
      <protection locked="0"/>
    </xf>
    <xf numFmtId="0" fontId="1" fillId="9" borderId="33" xfId="0" applyFont="1" applyFill="1" applyBorder="1" applyAlignment="1" applyProtection="1">
      <alignment horizontal="center"/>
      <protection locked="0"/>
    </xf>
    <xf numFmtId="0" fontId="0" fillId="9" borderId="33" xfId="0" applyFill="1" applyBorder="1" applyAlignment="1" applyProtection="1">
      <alignment horizontal="center"/>
      <protection locked="0"/>
    </xf>
    <xf numFmtId="0" fontId="1" fillId="9" borderId="35" xfId="0" applyFont="1" applyFill="1" applyBorder="1" applyAlignment="1" applyProtection="1">
      <alignment horizontal="center"/>
      <protection locked="0"/>
    </xf>
    <xf numFmtId="0" fontId="0" fillId="9" borderId="35" xfId="0" applyFill="1" applyBorder="1" applyAlignment="1" applyProtection="1">
      <alignment horizontal="center"/>
      <protection locked="0"/>
    </xf>
    <xf numFmtId="0" fontId="0" fillId="9" borderId="38" xfId="0" applyFill="1" applyBorder="1" applyAlignment="1" applyProtection="1">
      <alignment horizontal="center"/>
      <protection locked="0"/>
    </xf>
    <xf numFmtId="0" fontId="1" fillId="9" borderId="6" xfId="0" applyFont="1"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0" fontId="0" fillId="9" borderId="4" xfId="0" applyFill="1" applyBorder="1" applyAlignment="1" applyProtection="1">
      <alignment horizontal="center" vertical="center" wrapText="1"/>
      <protection locked="0"/>
    </xf>
    <xf numFmtId="0" fontId="0" fillId="9" borderId="5" xfId="0" applyFill="1" applyBorder="1" applyAlignment="1" applyProtection="1">
      <alignment horizontal="center" vertical="center" wrapText="1"/>
      <protection locked="0"/>
    </xf>
    <xf numFmtId="0" fontId="11" fillId="9" borderId="4" xfId="0" applyFont="1" applyFill="1" applyBorder="1" applyAlignment="1" applyProtection="1">
      <alignment vertical="center" wrapText="1"/>
      <protection locked="0"/>
    </xf>
    <xf numFmtId="0" fontId="11" fillId="9" borderId="38"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0" fillId="9" borderId="34" xfId="0" applyFill="1" applyBorder="1" applyAlignment="1" applyProtection="1">
      <alignment horizontal="center" vertical="center" wrapText="1"/>
      <protection locked="0"/>
    </xf>
    <xf numFmtId="0" fontId="1" fillId="9" borderId="36" xfId="0" applyFont="1" applyFill="1" applyBorder="1" applyAlignment="1" applyProtection="1">
      <alignment horizontal="center" vertical="center" wrapText="1"/>
      <protection locked="0"/>
    </xf>
    <xf numFmtId="0" fontId="0" fillId="9" borderId="36" xfId="0" applyFill="1" applyBorder="1" applyAlignment="1" applyProtection="1">
      <alignment horizontal="center" vertical="center" wrapText="1"/>
      <protection locked="0"/>
    </xf>
    <xf numFmtId="0" fontId="1" fillId="9" borderId="39" xfId="0" applyFont="1" applyFill="1" applyBorder="1" applyAlignment="1" applyProtection="1">
      <alignment horizontal="center" vertical="center" wrapText="1"/>
      <protection locked="0"/>
    </xf>
    <xf numFmtId="0" fontId="0" fillId="9" borderId="40" xfId="0" applyFill="1" applyBorder="1" applyAlignment="1" applyProtection="1">
      <alignment horizontal="center" vertical="center" wrapText="1"/>
      <protection locked="0"/>
    </xf>
    <xf numFmtId="0" fontId="1" fillId="9" borderId="4" xfId="0" applyFont="1" applyFill="1" applyBorder="1" applyAlignment="1" applyProtection="1">
      <alignment horizontal="center" vertical="center" wrapText="1"/>
      <protection locked="0"/>
    </xf>
    <xf numFmtId="0" fontId="1" fillId="9" borderId="33" xfId="0" applyFont="1" applyFill="1" applyBorder="1" applyAlignment="1" applyProtection="1">
      <alignment horizontal="center" vertical="center" wrapText="1"/>
      <protection locked="0"/>
    </xf>
    <xf numFmtId="0" fontId="1" fillId="9" borderId="34" xfId="0" applyFont="1" applyFill="1" applyBorder="1" applyAlignment="1" applyProtection="1">
      <alignment horizontal="center" vertical="top" wrapText="1"/>
      <protection locked="0"/>
    </xf>
    <xf numFmtId="0" fontId="1" fillId="9" borderId="40" xfId="0" applyFont="1" applyFill="1" applyBorder="1" applyAlignment="1" applyProtection="1">
      <alignment horizontal="center" vertical="center" wrapText="1"/>
      <protection locked="0"/>
    </xf>
    <xf numFmtId="0" fontId="1" fillId="9" borderId="5" xfId="0" applyFont="1" applyFill="1" applyBorder="1" applyAlignment="1" applyProtection="1">
      <alignment horizontal="center" vertical="center" wrapText="1"/>
      <protection locked="0"/>
    </xf>
    <xf numFmtId="0" fontId="11" fillId="9" borderId="6" xfId="0" applyFont="1" applyFill="1" applyBorder="1" applyAlignment="1" applyProtection="1">
      <alignment vertical="center" wrapText="1"/>
      <protection locked="0"/>
    </xf>
    <xf numFmtId="0" fontId="1" fillId="9" borderId="7" xfId="0" applyFont="1" applyFill="1" applyBorder="1" applyAlignment="1" applyProtection="1">
      <alignment horizontal="center" vertical="center" wrapText="1"/>
      <protection locked="0"/>
    </xf>
    <xf numFmtId="0" fontId="1" fillId="9" borderId="35" xfId="0" applyFont="1" applyFill="1" applyBorder="1" applyAlignment="1" applyProtection="1">
      <alignment horizontal="center" vertical="center" wrapText="1"/>
      <protection locked="0"/>
    </xf>
    <xf numFmtId="0" fontId="1" fillId="9" borderId="38" xfId="0" applyFont="1" applyFill="1" applyBorder="1" applyAlignment="1" applyProtection="1">
      <alignment horizontal="center" vertical="center" wrapText="1"/>
      <protection locked="0"/>
    </xf>
    <xf numFmtId="0" fontId="1" fillId="9" borderId="7" xfId="0" applyFont="1" applyFill="1" applyBorder="1" applyAlignment="1" applyProtection="1">
      <alignment vertical="center" wrapText="1"/>
      <protection locked="0"/>
    </xf>
    <xf numFmtId="0" fontId="1" fillId="9" borderId="4" xfId="0" applyFont="1" applyFill="1" applyBorder="1" applyAlignment="1" applyProtection="1">
      <alignment horizontal="center" vertical="top" wrapText="1"/>
      <protection locked="0"/>
    </xf>
    <xf numFmtId="0" fontId="1" fillId="9" borderId="5" xfId="0" applyFont="1" applyFill="1" applyBorder="1" applyAlignment="1" applyProtection="1">
      <alignment vertical="top" wrapText="1"/>
      <protection locked="0"/>
    </xf>
    <xf numFmtId="0" fontId="1" fillId="9" borderId="5" xfId="0" applyFont="1" applyFill="1" applyBorder="1" applyAlignment="1" applyProtection="1">
      <alignment vertical="center" wrapText="1"/>
      <protection locked="0"/>
    </xf>
    <xf numFmtId="0" fontId="1" fillId="9" borderId="40" xfId="0"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33" xfId="0" applyFill="1" applyBorder="1" applyProtection="1">
      <protection locked="0"/>
    </xf>
    <xf numFmtId="0" fontId="11" fillId="9" borderId="35" xfId="0" applyFont="1" applyFill="1" applyBorder="1" applyAlignment="1" applyProtection="1">
      <alignment horizontal="center" vertical="center" wrapText="1"/>
      <protection locked="0"/>
    </xf>
    <xf numFmtId="0" fontId="10" fillId="9" borderId="35" xfId="0" applyFont="1" applyFill="1" applyBorder="1" applyAlignment="1" applyProtection="1">
      <alignment vertical="center" wrapText="1"/>
      <protection locked="0"/>
    </xf>
    <xf numFmtId="0" fontId="0" fillId="9" borderId="35" xfId="0" applyFill="1" applyBorder="1" applyAlignment="1" applyProtection="1">
      <alignment vertical="center" wrapText="1"/>
      <protection locked="0"/>
    </xf>
    <xf numFmtId="0" fontId="0" fillId="9" borderId="38"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0" fillId="9" borderId="34" xfId="0" applyFill="1" applyBorder="1" applyAlignment="1" applyProtection="1">
      <alignment vertical="center" wrapText="1"/>
      <protection locked="0"/>
    </xf>
    <xf numFmtId="0" fontId="0" fillId="9" borderId="35" xfId="0" applyFill="1" applyBorder="1" applyAlignment="1" applyProtection="1">
      <alignment horizontal="center" vertical="center" wrapText="1"/>
      <protection locked="0"/>
    </xf>
    <xf numFmtId="0" fontId="0" fillId="9" borderId="39" xfId="0" applyFill="1" applyBorder="1" applyAlignment="1" applyProtection="1">
      <alignment horizontal="center" vertical="center" wrapText="1"/>
      <protection locked="0"/>
    </xf>
    <xf numFmtId="0" fontId="0" fillId="9" borderId="40" xfId="0" applyFill="1" applyBorder="1" applyAlignment="1" applyProtection="1">
      <alignment vertical="center" wrapText="1"/>
      <protection locked="0"/>
    </xf>
    <xf numFmtId="0" fontId="0" fillId="9" borderId="6" xfId="0" applyFill="1" applyBorder="1" applyAlignment="1" applyProtection="1">
      <alignment horizontal="center" vertical="center" wrapText="1"/>
      <protection locked="0"/>
    </xf>
    <xf numFmtId="0" fontId="0" fillId="9" borderId="40" xfId="0" applyFill="1" applyBorder="1" applyAlignment="1" applyProtection="1">
      <alignment horizontal="center" vertical="top" wrapText="1"/>
      <protection locked="0"/>
    </xf>
    <xf numFmtId="0" fontId="0" fillId="9" borderId="5" xfId="0" applyFill="1" applyBorder="1" applyAlignment="1" applyProtection="1">
      <alignment horizontal="center" vertical="top" wrapText="1"/>
      <protection locked="0"/>
    </xf>
    <xf numFmtId="0" fontId="0" fillId="9" borderId="34" xfId="0" applyFill="1" applyBorder="1" applyAlignment="1" applyProtection="1">
      <alignment wrapText="1"/>
      <protection locked="0"/>
    </xf>
    <xf numFmtId="0" fontId="0" fillId="9" borderId="36" xfId="0" applyFill="1" applyBorder="1" applyAlignment="1" applyProtection="1">
      <alignment wrapText="1"/>
      <protection locked="0"/>
    </xf>
    <xf numFmtId="0" fontId="0" fillId="9" borderId="40" xfId="0" applyFill="1" applyBorder="1" applyAlignment="1" applyProtection="1">
      <alignment wrapText="1"/>
      <protection locked="0"/>
    </xf>
    <xf numFmtId="0" fontId="0" fillId="9" borderId="5" xfId="0" applyFill="1" applyBorder="1" applyAlignment="1" applyProtection="1">
      <alignment wrapText="1"/>
      <protection locked="0"/>
    </xf>
    <xf numFmtId="0" fontId="8" fillId="9" borderId="35" xfId="0" applyFont="1" applyFill="1" applyBorder="1" applyAlignment="1" applyProtection="1">
      <alignment horizontal="center" vertical="center" wrapText="1"/>
      <protection locked="0"/>
    </xf>
    <xf numFmtId="0" fontId="1" fillId="9" borderId="35" xfId="0" applyFont="1" applyFill="1" applyBorder="1" applyAlignment="1" applyProtection="1">
      <alignment horizontal="center" vertical="top" wrapText="1"/>
      <protection locked="0"/>
    </xf>
    <xf numFmtId="0" fontId="1" fillId="9" borderId="39" xfId="0" applyFont="1" applyFill="1" applyBorder="1" applyAlignment="1" applyProtection="1">
      <alignment horizontal="center" vertical="top" wrapText="1"/>
      <protection locked="0"/>
    </xf>
    <xf numFmtId="0" fontId="1" fillId="9" borderId="33" xfId="0" applyFont="1" applyFill="1" applyBorder="1" applyAlignment="1" applyProtection="1">
      <alignment horizontal="center" vertical="center"/>
      <protection locked="0"/>
    </xf>
    <xf numFmtId="0" fontId="0" fillId="9" borderId="33" xfId="0" applyFill="1" applyBorder="1" applyAlignment="1" applyProtection="1">
      <alignment horizontal="center" vertical="center"/>
      <protection locked="0"/>
    </xf>
    <xf numFmtId="0" fontId="0" fillId="9" borderId="12" xfId="0" applyFill="1" applyBorder="1" applyAlignment="1" applyProtection="1">
      <alignment vertical="center"/>
      <protection locked="0"/>
    </xf>
    <xf numFmtId="0" fontId="0" fillId="9" borderId="36" xfId="0" applyFill="1" applyBorder="1" applyAlignment="1" applyProtection="1">
      <alignment horizontal="center" vertical="top" wrapText="1"/>
      <protection locked="0"/>
    </xf>
    <xf numFmtId="0" fontId="0" fillId="9" borderId="4" xfId="0" applyFill="1" applyBorder="1" applyAlignment="1" applyProtection="1">
      <alignment horizontal="center" vertical="top" wrapText="1"/>
      <protection locked="0"/>
    </xf>
    <xf numFmtId="0" fontId="1" fillId="9" borderId="5" xfId="0" applyFont="1" applyFill="1" applyBorder="1" applyAlignment="1" applyProtection="1">
      <alignment horizontal="center" vertical="top" wrapText="1"/>
      <protection locked="0"/>
    </xf>
    <xf numFmtId="0" fontId="25" fillId="8" borderId="44" xfId="2" applyFont="1" applyFill="1"/>
    <xf numFmtId="0" fontId="2" fillId="0" borderId="0" xfId="1" applyAlignment="1" applyProtection="1">
      <alignment horizontal="left" indent="1"/>
      <protection locked="0"/>
    </xf>
    <xf numFmtId="0" fontId="2" fillId="0" borderId="0" xfId="1" applyProtection="1">
      <protection locked="0"/>
    </xf>
    <xf numFmtId="0" fontId="2" fillId="0" borderId="4" xfId="1" applyBorder="1" applyAlignment="1">
      <alignment wrapText="1"/>
    </xf>
    <xf numFmtId="0" fontId="7" fillId="0" borderId="4" xfId="0" applyFont="1" applyBorder="1" applyAlignment="1">
      <alignment vertical="center" wrapText="1"/>
    </xf>
    <xf numFmtId="0" fontId="7" fillId="0" borderId="13" xfId="0" applyFont="1" applyBorder="1" applyAlignment="1">
      <alignment vertical="center" wrapText="1"/>
    </xf>
    <xf numFmtId="0" fontId="7" fillId="0" borderId="1" xfId="0" applyFont="1" applyBorder="1" applyAlignment="1">
      <alignment vertical="center" wrapText="1"/>
    </xf>
    <xf numFmtId="0" fontId="7" fillId="0" borderId="14" xfId="0" applyFont="1" applyBorder="1" applyAlignment="1">
      <alignment vertical="center" wrapText="1"/>
    </xf>
    <xf numFmtId="0" fontId="7" fillId="0" borderId="12" xfId="0" applyFont="1" applyBorder="1" applyAlignment="1">
      <alignment vertical="center" wrapText="1"/>
    </xf>
    <xf numFmtId="0" fontId="0" fillId="0" borderId="14" xfId="0" applyBorder="1" applyAlignment="1">
      <alignment vertical="top" wrapText="1"/>
    </xf>
    <xf numFmtId="0" fontId="0" fillId="0" borderId="12" xfId="0" applyBorder="1" applyAlignment="1">
      <alignment vertical="top" wrapText="1"/>
    </xf>
    <xf numFmtId="0" fontId="7" fillId="8" borderId="8" xfId="0" applyFont="1" applyFill="1" applyBorder="1" applyAlignment="1">
      <alignment vertical="center" wrapText="1"/>
    </xf>
    <xf numFmtId="0" fontId="0" fillId="0" borderId="0" xfId="0" applyAlignment="1">
      <alignment wrapText="1"/>
    </xf>
    <xf numFmtId="0" fontId="0" fillId="0" borderId="0" xfId="0" applyAlignment="1">
      <alignment horizontal="left"/>
    </xf>
    <xf numFmtId="0" fontId="2" fillId="0" borderId="14" xfId="1" applyBorder="1" applyAlignment="1" applyProtection="1">
      <alignment vertical="center"/>
      <protection locked="0"/>
    </xf>
    <xf numFmtId="0" fontId="7" fillId="0" borderId="7" xfId="0" applyFont="1" applyBorder="1" applyAlignment="1" applyProtection="1">
      <alignment horizontal="center" vertical="center"/>
      <protection locked="0"/>
    </xf>
    <xf numFmtId="0" fontId="2" fillId="0" borderId="12" xfId="1" applyBorder="1" applyAlignment="1" applyProtection="1">
      <alignment vertical="center"/>
      <protection locked="0"/>
    </xf>
    <xf numFmtId="0" fontId="7" fillId="0" borderId="5" xfId="0" applyFont="1" applyBorder="1" applyAlignment="1" applyProtection="1">
      <alignment horizontal="center" vertical="center"/>
      <protection locked="0"/>
    </xf>
    <xf numFmtId="0" fontId="2" fillId="0" borderId="11" xfId="1" applyBorder="1" applyAlignment="1" applyProtection="1">
      <alignment horizontal="left" vertical="center" wrapText="1"/>
      <protection locked="0"/>
    </xf>
    <xf numFmtId="0" fontId="2" fillId="0" borderId="6" xfId="1" applyBorder="1" applyAlignment="1" applyProtection="1">
      <alignment horizontal="left" vertical="center" wrapText="1"/>
      <protection locked="0"/>
    </xf>
    <xf numFmtId="0" fontId="2" fillId="0" borderId="4" xfId="1" applyBorder="1" applyAlignment="1" applyProtection="1">
      <alignment wrapText="1"/>
      <protection locked="0"/>
    </xf>
    <xf numFmtId="0" fontId="2" fillId="0" borderId="4" xfId="1" applyBorder="1" applyAlignment="1" applyProtection="1">
      <alignment horizontal="left" vertical="center" wrapText="1"/>
      <protection locked="0"/>
    </xf>
    <xf numFmtId="0" fontId="7" fillId="8" borderId="10" xfId="0" applyFont="1" applyFill="1" applyBorder="1" applyAlignment="1" applyProtection="1">
      <alignment vertical="center" wrapText="1"/>
      <protection locked="0"/>
    </xf>
    <xf numFmtId="0" fontId="2" fillId="0" borderId="13" xfId="1" applyBorder="1" applyAlignment="1" applyProtection="1">
      <alignment wrapText="1"/>
      <protection locked="0"/>
    </xf>
    <xf numFmtId="0" fontId="2" fillId="0" borderId="10" xfId="1" applyBorder="1" applyAlignment="1" applyProtection="1">
      <alignment wrapText="1"/>
      <protection locked="0"/>
    </xf>
    <xf numFmtId="15" fontId="0" fillId="9" borderId="13" xfId="0" applyNumberFormat="1" applyFill="1" applyBorder="1" applyProtection="1">
      <protection locked="0"/>
    </xf>
    <xf numFmtId="0" fontId="1" fillId="5" borderId="8"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0" fontId="21" fillId="0" borderId="1"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1" fillId="5" borderId="8" xfId="0" applyFont="1" applyFill="1" applyBorder="1" applyAlignment="1">
      <alignment horizontal="center"/>
    </xf>
    <xf numFmtId="0" fontId="1" fillId="5" borderId="9" xfId="0" applyFont="1" applyFill="1" applyBorder="1" applyAlignment="1">
      <alignment horizontal="center"/>
    </xf>
    <xf numFmtId="0" fontId="1" fillId="5" borderId="10" xfId="0" applyFont="1" applyFill="1" applyBorder="1" applyAlignment="1">
      <alignment horizontal="center"/>
    </xf>
    <xf numFmtId="0" fontId="1" fillId="5" borderId="0" xfId="0" applyFont="1" applyFill="1" applyAlignment="1">
      <alignment horizontal="center"/>
    </xf>
    <xf numFmtId="0" fontId="21" fillId="0" borderId="25"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9" xfId="0" applyFont="1" applyBorder="1" applyAlignment="1">
      <alignment horizontal="center" vertical="center" wrapText="1"/>
    </xf>
    <xf numFmtId="0" fontId="1" fillId="5" borderId="42" xfId="0" applyFont="1" applyFill="1" applyBorder="1" applyAlignment="1">
      <alignment horizontal="center"/>
    </xf>
    <xf numFmtId="0" fontId="1" fillId="5" borderId="43" xfId="0" applyFont="1" applyFill="1" applyBorder="1" applyAlignment="1">
      <alignment horizontal="center"/>
    </xf>
    <xf numFmtId="0" fontId="6"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 fillId="2" borderId="8" xfId="0" applyFont="1" applyFill="1" applyBorder="1" applyAlignment="1">
      <alignment horizontal="center" wrapText="1"/>
    </xf>
    <xf numFmtId="0" fontId="1" fillId="2" borderId="9" xfId="0" applyFont="1" applyFill="1" applyBorder="1" applyAlignment="1">
      <alignment horizontal="center" wrapText="1"/>
    </xf>
    <xf numFmtId="0" fontId="1" fillId="2" borderId="10" xfId="0" applyFont="1" applyFill="1" applyBorder="1" applyAlignment="1">
      <alignment horizont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5" xfId="0" applyFont="1" applyBorder="1" applyAlignment="1">
      <alignment horizontal="center" vertical="center" wrapText="1"/>
    </xf>
    <xf numFmtId="0" fontId="7" fillId="0" borderId="11"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vertical="center" wrapText="1"/>
    </xf>
    <xf numFmtId="0" fontId="7" fillId="3" borderId="8" xfId="0" applyFont="1" applyFill="1" applyBorder="1" applyAlignment="1">
      <alignment vertical="center" wrapText="1"/>
    </xf>
    <xf numFmtId="0" fontId="7" fillId="3" borderId="10" xfId="0" applyFont="1" applyFill="1" applyBorder="1" applyAlignment="1">
      <alignment vertical="center" wrapText="1"/>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5" xfId="0" applyFont="1" applyFill="1" applyBorder="1" applyAlignment="1">
      <alignment horizontal="center" vertical="center"/>
    </xf>
    <xf numFmtId="0" fontId="26"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7" xfId="0" applyFont="1" applyBorder="1" applyAlignment="1">
      <alignment horizontal="center" vertical="center" wrapText="1"/>
    </xf>
    <xf numFmtId="0" fontId="7" fillId="2" borderId="1" xfId="0" applyFont="1" applyFill="1" applyBorder="1" applyAlignment="1">
      <alignment vertical="center" wrapText="1"/>
    </xf>
    <xf numFmtId="0" fontId="7" fillId="2" borderId="3" xfId="0" applyFont="1" applyFill="1" applyBorder="1" applyAlignment="1">
      <alignment vertical="center" wrapText="1"/>
    </xf>
    <xf numFmtId="0" fontId="7" fillId="2" borderId="12" xfId="0" applyFont="1" applyFill="1" applyBorder="1" applyAlignment="1">
      <alignment vertical="center" wrapText="1"/>
    </xf>
    <xf numFmtId="0" fontId="7" fillId="2" borderId="5" xfId="0" applyFont="1" applyFill="1" applyBorder="1" applyAlignment="1">
      <alignment vertical="center" wrapText="1"/>
    </xf>
    <xf numFmtId="0" fontId="7" fillId="0" borderId="11" xfId="0" applyFont="1" applyBorder="1" applyAlignment="1">
      <alignment vertical="center" wrapText="1"/>
    </xf>
    <xf numFmtId="0" fontId="7" fillId="0" borderId="6" xfId="0" applyFont="1" applyBorder="1" applyAlignment="1">
      <alignment vertical="center" wrapText="1"/>
    </xf>
    <xf numFmtId="0" fontId="7" fillId="0" borderId="4" xfId="0" applyFont="1" applyBorder="1" applyAlignment="1">
      <alignment vertical="center" wrapText="1"/>
    </xf>
    <xf numFmtId="0" fontId="2" fillId="0" borderId="6" xfId="1" applyFill="1" applyBorder="1" applyAlignment="1" applyProtection="1">
      <alignment horizontal="left" vertical="center" wrapText="1"/>
      <protection locked="0"/>
    </xf>
  </cellXfs>
  <cellStyles count="3">
    <cellStyle name="Hyperlink" xfId="1" builtinId="8"/>
    <cellStyle name="Input" xfId="2" builtinId="20"/>
    <cellStyle name="Normal" xfId="0" builtinId="0"/>
  </cellStyles>
  <dxfs count="0"/>
  <tableStyles count="0" defaultTableStyle="TableStyleMedium2" defaultPivotStyle="PivotStyleLight16"/>
  <colors>
    <mruColors>
      <color rgb="FF5F2987"/>
      <color rgb="FF6C41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apability.td.org/" TargetMode="External"/><Relationship Id="rId13" Type="http://schemas.openxmlformats.org/officeDocument/2006/relationships/hyperlink" Target="https://capability.td.org/" TargetMode="External"/><Relationship Id="rId18" Type="http://schemas.openxmlformats.org/officeDocument/2006/relationships/hyperlink" Target="https://capability.td.org/" TargetMode="External"/><Relationship Id="rId3" Type="http://schemas.openxmlformats.org/officeDocument/2006/relationships/hyperlink" Target="https://capability.td.org/" TargetMode="External"/><Relationship Id="rId7" Type="http://schemas.openxmlformats.org/officeDocument/2006/relationships/hyperlink" Target="https://capability.td.org/" TargetMode="External"/><Relationship Id="rId12" Type="http://schemas.openxmlformats.org/officeDocument/2006/relationships/hyperlink" Target="https://capability.td.org/" TargetMode="External"/><Relationship Id="rId17" Type="http://schemas.openxmlformats.org/officeDocument/2006/relationships/hyperlink" Target="https://capability.td.org/" TargetMode="External"/><Relationship Id="rId2" Type="http://schemas.openxmlformats.org/officeDocument/2006/relationships/hyperlink" Target="https://capability.td.org/" TargetMode="External"/><Relationship Id="rId16" Type="http://schemas.openxmlformats.org/officeDocument/2006/relationships/hyperlink" Target="https://capability.td.org/" TargetMode="External"/><Relationship Id="rId20" Type="http://schemas.openxmlformats.org/officeDocument/2006/relationships/printerSettings" Target="../printerSettings/printerSettings2.bin"/><Relationship Id="rId1" Type="http://schemas.openxmlformats.org/officeDocument/2006/relationships/hyperlink" Target="https://capability.td.org/" TargetMode="External"/><Relationship Id="rId6" Type="http://schemas.openxmlformats.org/officeDocument/2006/relationships/hyperlink" Target="https://capability.td.org/" TargetMode="External"/><Relationship Id="rId11" Type="http://schemas.openxmlformats.org/officeDocument/2006/relationships/hyperlink" Target="https://capability.td.org/" TargetMode="External"/><Relationship Id="rId5" Type="http://schemas.openxmlformats.org/officeDocument/2006/relationships/hyperlink" Target="https://capability.td.org/" TargetMode="External"/><Relationship Id="rId15" Type="http://schemas.openxmlformats.org/officeDocument/2006/relationships/hyperlink" Target="https://capability.td.org/" TargetMode="External"/><Relationship Id="rId10" Type="http://schemas.openxmlformats.org/officeDocument/2006/relationships/hyperlink" Target="https://capability.td.org/" TargetMode="External"/><Relationship Id="rId19" Type="http://schemas.openxmlformats.org/officeDocument/2006/relationships/hyperlink" Target="mailto:boss@abccompany.com" TargetMode="External"/><Relationship Id="rId4" Type="http://schemas.openxmlformats.org/officeDocument/2006/relationships/hyperlink" Target="https://capability.td.org/" TargetMode="External"/><Relationship Id="rId9" Type="http://schemas.openxmlformats.org/officeDocument/2006/relationships/hyperlink" Target="https://capability.td.org/" TargetMode="External"/><Relationship Id="rId14" Type="http://schemas.openxmlformats.org/officeDocument/2006/relationships/hyperlink" Target="https://capability.td.or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apability.td.org/" TargetMode="External"/><Relationship Id="rId13" Type="http://schemas.openxmlformats.org/officeDocument/2006/relationships/hyperlink" Target="https://capability.td.org/" TargetMode="External"/><Relationship Id="rId18" Type="http://schemas.openxmlformats.org/officeDocument/2006/relationships/hyperlink" Target="https://capability.td.org/" TargetMode="External"/><Relationship Id="rId3" Type="http://schemas.openxmlformats.org/officeDocument/2006/relationships/hyperlink" Target="https://capability.td.org/" TargetMode="External"/><Relationship Id="rId7" Type="http://schemas.openxmlformats.org/officeDocument/2006/relationships/hyperlink" Target="https://capability.td.org/" TargetMode="External"/><Relationship Id="rId12" Type="http://schemas.openxmlformats.org/officeDocument/2006/relationships/hyperlink" Target="https://capability.td.org/" TargetMode="External"/><Relationship Id="rId17" Type="http://schemas.openxmlformats.org/officeDocument/2006/relationships/hyperlink" Target="https://capability.td.org/" TargetMode="External"/><Relationship Id="rId2" Type="http://schemas.openxmlformats.org/officeDocument/2006/relationships/hyperlink" Target="https://capability.td.org/" TargetMode="External"/><Relationship Id="rId16" Type="http://schemas.openxmlformats.org/officeDocument/2006/relationships/hyperlink" Target="https://capability.td.org/" TargetMode="External"/><Relationship Id="rId20" Type="http://schemas.openxmlformats.org/officeDocument/2006/relationships/printerSettings" Target="../printerSettings/printerSettings3.bin"/><Relationship Id="rId1" Type="http://schemas.openxmlformats.org/officeDocument/2006/relationships/hyperlink" Target="https://capability.td.org/" TargetMode="External"/><Relationship Id="rId6" Type="http://schemas.openxmlformats.org/officeDocument/2006/relationships/hyperlink" Target="https://capability.td.org/" TargetMode="External"/><Relationship Id="rId11" Type="http://schemas.openxmlformats.org/officeDocument/2006/relationships/hyperlink" Target="https://capability.td.org/" TargetMode="External"/><Relationship Id="rId5" Type="http://schemas.openxmlformats.org/officeDocument/2006/relationships/hyperlink" Target="https://capability.td.org/" TargetMode="External"/><Relationship Id="rId15" Type="http://schemas.openxmlformats.org/officeDocument/2006/relationships/hyperlink" Target="https://capability.td.org/" TargetMode="External"/><Relationship Id="rId10" Type="http://schemas.openxmlformats.org/officeDocument/2006/relationships/hyperlink" Target="https://capability.td.org/" TargetMode="External"/><Relationship Id="rId19" Type="http://schemas.openxmlformats.org/officeDocument/2006/relationships/hyperlink" Target="https://capability.td.org/" TargetMode="External"/><Relationship Id="rId4" Type="http://schemas.openxmlformats.org/officeDocument/2006/relationships/hyperlink" Target="https://capability.td.org/" TargetMode="External"/><Relationship Id="rId9" Type="http://schemas.openxmlformats.org/officeDocument/2006/relationships/hyperlink" Target="https://capability.td.org/" TargetMode="External"/><Relationship Id="rId14" Type="http://schemas.openxmlformats.org/officeDocument/2006/relationships/hyperlink" Target="https://capability.td.org/"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td.org/certification/cptd/exa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td.org/cptdstudyguide"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capability.td.org/" TargetMode="External"/><Relationship Id="rId13" Type="http://schemas.openxmlformats.org/officeDocument/2006/relationships/hyperlink" Target="https://capability.td.org/" TargetMode="External"/><Relationship Id="rId18" Type="http://schemas.openxmlformats.org/officeDocument/2006/relationships/hyperlink" Target="http://www.td.org/cptdhandbook" TargetMode="External"/><Relationship Id="rId26" Type="http://schemas.openxmlformats.org/officeDocument/2006/relationships/hyperlink" Target="https://capability.td.org/" TargetMode="External"/><Relationship Id="rId3" Type="http://schemas.openxmlformats.org/officeDocument/2006/relationships/hyperlink" Target="https://capability.td.org/" TargetMode="External"/><Relationship Id="rId21" Type="http://schemas.openxmlformats.org/officeDocument/2006/relationships/hyperlink" Target="http://www.td.org/capability-model" TargetMode="External"/><Relationship Id="rId7" Type="http://schemas.openxmlformats.org/officeDocument/2006/relationships/hyperlink" Target="https://capability.td.org/" TargetMode="External"/><Relationship Id="rId12" Type="http://schemas.openxmlformats.org/officeDocument/2006/relationships/hyperlink" Target="https://capability.td.org/" TargetMode="External"/><Relationship Id="rId17" Type="http://schemas.openxmlformats.org/officeDocument/2006/relationships/hyperlink" Target="http://www.td.org/cptdstudyguide" TargetMode="External"/><Relationship Id="rId25" Type="http://schemas.openxmlformats.org/officeDocument/2006/relationships/hyperlink" Target="https://capability.td.org/" TargetMode="External"/><Relationship Id="rId2" Type="http://schemas.openxmlformats.org/officeDocument/2006/relationships/hyperlink" Target="https://capability.td.org/" TargetMode="External"/><Relationship Id="rId16" Type="http://schemas.openxmlformats.org/officeDocument/2006/relationships/hyperlink" Target="https://capability.td.org/" TargetMode="External"/><Relationship Id="rId20" Type="http://schemas.openxmlformats.org/officeDocument/2006/relationships/hyperlink" Target="http://www.td.org/certification/active-candidates" TargetMode="External"/><Relationship Id="rId29" Type="http://schemas.openxmlformats.org/officeDocument/2006/relationships/hyperlink" Target="https://capability.td.org/" TargetMode="External"/><Relationship Id="rId1" Type="http://schemas.openxmlformats.org/officeDocument/2006/relationships/hyperlink" Target="https://capability.td.org/" TargetMode="External"/><Relationship Id="rId6" Type="http://schemas.openxmlformats.org/officeDocument/2006/relationships/hyperlink" Target="https://capability.td.org/" TargetMode="External"/><Relationship Id="rId11" Type="http://schemas.openxmlformats.org/officeDocument/2006/relationships/hyperlink" Target="https://capability.td.org/" TargetMode="External"/><Relationship Id="rId24" Type="http://schemas.openxmlformats.org/officeDocument/2006/relationships/hyperlink" Target="https://capability.td.org/" TargetMode="External"/><Relationship Id="rId5" Type="http://schemas.openxmlformats.org/officeDocument/2006/relationships/hyperlink" Target="https://capability.td.org/" TargetMode="External"/><Relationship Id="rId15" Type="http://schemas.openxmlformats.org/officeDocument/2006/relationships/hyperlink" Target="https://capability.td.org/" TargetMode="External"/><Relationship Id="rId23" Type="http://schemas.openxmlformats.org/officeDocument/2006/relationships/hyperlink" Target="https://capability.td.org/" TargetMode="External"/><Relationship Id="rId28" Type="http://schemas.openxmlformats.org/officeDocument/2006/relationships/hyperlink" Target="https://capability.td.org/" TargetMode="External"/><Relationship Id="rId10" Type="http://schemas.openxmlformats.org/officeDocument/2006/relationships/hyperlink" Target="https://capability.td.org/" TargetMode="External"/><Relationship Id="rId19" Type="http://schemas.openxmlformats.org/officeDocument/2006/relationships/hyperlink" Target="http://www.td.org/aptdplan" TargetMode="External"/><Relationship Id="rId31" Type="http://schemas.openxmlformats.org/officeDocument/2006/relationships/printerSettings" Target="../printerSettings/printerSettings6.bin"/><Relationship Id="rId4" Type="http://schemas.openxmlformats.org/officeDocument/2006/relationships/hyperlink" Target="https://capability.td.org/" TargetMode="External"/><Relationship Id="rId9" Type="http://schemas.openxmlformats.org/officeDocument/2006/relationships/hyperlink" Target="https://capability.td.org/" TargetMode="External"/><Relationship Id="rId14" Type="http://schemas.openxmlformats.org/officeDocument/2006/relationships/hyperlink" Target="https://capability.td.org/" TargetMode="External"/><Relationship Id="rId22" Type="http://schemas.openxmlformats.org/officeDocument/2006/relationships/hyperlink" Target="https://capability.td.org/" TargetMode="External"/><Relationship Id="rId27" Type="http://schemas.openxmlformats.org/officeDocument/2006/relationships/hyperlink" Target="https://capability.td.org/" TargetMode="External"/><Relationship Id="rId30" Type="http://schemas.openxmlformats.org/officeDocument/2006/relationships/hyperlink" Target="https://capability.td.org/"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www.td.org/books/astd-handbook-2nd-edition" TargetMode="External"/><Relationship Id="rId21" Type="http://schemas.openxmlformats.org/officeDocument/2006/relationships/hyperlink" Target="https://www.amazon.com/Adult-Learner-definitive-education-development/dp/0415739020/" TargetMode="External"/><Relationship Id="rId42" Type="http://schemas.openxmlformats.org/officeDocument/2006/relationships/hyperlink" Target="https://www.td.org/books/atd-talent-management-handbook" TargetMode="External"/><Relationship Id="rId47" Type="http://schemas.openxmlformats.org/officeDocument/2006/relationships/hyperlink" Target="https://www.td.org/books/atds-guide-to-talent-development" TargetMode="External"/><Relationship Id="rId63" Type="http://schemas.openxmlformats.org/officeDocument/2006/relationships/hyperlink" Target="https://www.td.org/books/connection-culture" TargetMode="External"/><Relationship Id="rId68" Type="http://schemas.openxmlformats.org/officeDocument/2006/relationships/hyperlink" Target="https://www.td.org/books/atd-talent-management-handbook" TargetMode="External"/><Relationship Id="rId84" Type="http://schemas.openxmlformats.org/officeDocument/2006/relationships/hyperlink" Target="https://www.amazon.com/Effective-Data-Visualization-Right-Chart/dp/1544350880/ref=sr_1_1?keywords=Effective+Data+Visualization%3A+The+Right+Chart+for+the+Right+Data%2C&amp;qid=1571848061&amp;s=books&amp;sr=1-1" TargetMode="External"/><Relationship Id="rId89" Type="http://schemas.openxmlformats.org/officeDocument/2006/relationships/hyperlink" Target="https://www.amazon.com/Fifth-Discipline-Practice-Learning-Organization/dp/0385517254" TargetMode="External"/><Relationship Id="rId16" Type="http://schemas.openxmlformats.org/officeDocument/2006/relationships/hyperlink" Target="https://www.td.org/books/destination-facilitation" TargetMode="External"/><Relationship Id="rId11" Type="http://schemas.openxmlformats.org/officeDocument/2006/relationships/hyperlink" Target="https://www.amazon.com/New-Leadership-Literacies-Disruption-Distributed/dp/1626569614/ref=sr_1_3?keywords=new+leadership+literacies&amp;qid=1571843435&amp;s=books&amp;sr=1-3" TargetMode="External"/><Relationship Id="rId32" Type="http://schemas.openxmlformats.org/officeDocument/2006/relationships/hyperlink" Target="https://www.td.org/books/10-steps-to-successful-facilitation-2nd-edition" TargetMode="External"/><Relationship Id="rId37" Type="http://schemas.openxmlformats.org/officeDocument/2006/relationships/hyperlink" Target="https://www.td.org/books/ready-set-curate-new" TargetMode="External"/><Relationship Id="rId53" Type="http://schemas.openxmlformats.org/officeDocument/2006/relationships/hyperlink" Target="https://www.td.org/books/astd-handbook-2nd-edition" TargetMode="External"/><Relationship Id="rId58" Type="http://schemas.openxmlformats.org/officeDocument/2006/relationships/hyperlink" Target="https://www.td.org/books/astd-handbook-2nd-edition" TargetMode="External"/><Relationship Id="rId74" Type="http://schemas.openxmlformats.org/officeDocument/2006/relationships/hyperlink" Target="../../Test%20Development/Reference%20List/&#8226;%09https:/www.td.org/books/atds-guide-to-talent-development" TargetMode="External"/><Relationship Id="rId79" Type="http://schemas.openxmlformats.org/officeDocument/2006/relationships/hyperlink" Target="https://www.td.org/books/organization-development-fundamentals" TargetMode="External"/><Relationship Id="rId5" Type="http://schemas.openxmlformats.org/officeDocument/2006/relationships/hyperlink" Target="https://www.amazon.com/Effective-Data-Visualization-Right-Chart/dp/1544350880/ref=sr_1_1?keywords=Effective+Data+Visualization%3A+The+Right+Chart+for+the+Right+Data%2C&amp;qid=1571848061&amp;s=books&amp;sr=1-1" TargetMode="External"/><Relationship Id="rId90" Type="http://schemas.openxmlformats.org/officeDocument/2006/relationships/hyperlink" Target="https://www.td.org/td-at-work/design-thinking-meets-addie" TargetMode="External"/><Relationship Id="rId95" Type="http://schemas.openxmlformats.org/officeDocument/2006/relationships/hyperlink" Target="https://www.td.org/books/astd-handbook-2nd-edition" TargetMode="External"/><Relationship Id="rId22" Type="http://schemas.openxmlformats.org/officeDocument/2006/relationships/hyperlink" Target="https://www.amazon.com/Make-Stick-Science-Successful-Learning/dp/0674729013/ref=sr_1_1?keywords=Making+it+stick&amp;qid=1571844691&amp;s=books&amp;sr=1-1" TargetMode="External"/><Relationship Id="rId27" Type="http://schemas.openxmlformats.org/officeDocument/2006/relationships/hyperlink" Target="https://www.td.org/books/technology-for-trainers-2nd-edition" TargetMode="External"/><Relationship Id="rId43" Type="http://schemas.openxmlformats.org/officeDocument/2006/relationships/hyperlink" Target="https://www.amazon.com/New-Extraordinary-Leader-3rd-Managers-ebook/dp/B07STX6FQH/ref=sr_1_1?keywords=The+New+Extraordinary+Leader%3A+Turning+Good+Managers+into+Great+Leaders&amp;qid=1571843603&amp;s=books&amp;sr=1-1" TargetMode="External"/><Relationship Id="rId48" Type="http://schemas.openxmlformats.org/officeDocument/2006/relationships/hyperlink" Target="https://www.td.org/books/astd-handbook-2nd-edition" TargetMode="External"/><Relationship Id="rId64" Type="http://schemas.openxmlformats.org/officeDocument/2006/relationships/hyperlink" Target="https://www.amazon.com/Fifth-Discipline-Practice-Learning-Organization/dp/0385517254" TargetMode="External"/><Relationship Id="rId69" Type="http://schemas.openxmlformats.org/officeDocument/2006/relationships/hyperlink" Target="https://www.td.org/td-at-work/a-modern-approach-to-performance-feedback" TargetMode="External"/><Relationship Id="rId80" Type="http://schemas.openxmlformats.org/officeDocument/2006/relationships/hyperlink" Target="https://www.td.org/books/rapid-retooling-developing-world-class-organizations-in-a-rapidly-changing-world" TargetMode="External"/><Relationship Id="rId85" Type="http://schemas.openxmlformats.org/officeDocument/2006/relationships/hyperlink" Target="https://www.td.org/books/astd-handbook-2nd-edition" TargetMode="External"/><Relationship Id="rId3" Type="http://schemas.openxmlformats.org/officeDocument/2006/relationships/hyperlink" Target="https://www.td.org/books/10-steps-to-successful-presentations-2nd-edition" TargetMode="External"/><Relationship Id="rId12" Type="http://schemas.openxmlformats.org/officeDocument/2006/relationships/hyperlink" Target="https://www.amazon.com/New-Extraordinary-Leader-3rd-Managers-ebook/dp/B07STX6FQH/ref=sr_1_1?keywords=The+New+Extraordinary+Leader%3A+Turning+Good+Managers+into+Great+Leaders&amp;qid=1571843603&amp;s=books&amp;sr=1-1" TargetMode="External"/><Relationship Id="rId17" Type="http://schemas.openxmlformats.org/officeDocument/2006/relationships/hyperlink" Target="https://www.amazon.com/Project-Management-Absolute-Beginners-Guide/dp/0789756757" TargetMode="External"/><Relationship Id="rId25" Type="http://schemas.openxmlformats.org/officeDocument/2006/relationships/hyperlink" Target="https://www.amazon.com/Design-People-Learn-Voices-Matter/dp/0134211286/" TargetMode="External"/><Relationship Id="rId33" Type="http://schemas.openxmlformats.org/officeDocument/2006/relationships/hyperlink" Target="https://www.td.org/books/the-shock-of-the-new" TargetMode="External"/><Relationship Id="rId38" Type="http://schemas.openxmlformats.org/officeDocument/2006/relationships/hyperlink" Target="https://www.td.org/books/knowledge-management-basics" TargetMode="External"/><Relationship Id="rId46" Type="http://schemas.openxmlformats.org/officeDocument/2006/relationships/hyperlink" Target="https://www.td.org/books/everyday-coaching" TargetMode="External"/><Relationship Id="rId59" Type="http://schemas.openxmlformats.org/officeDocument/2006/relationships/hyperlink" Target="https://www.td.org/td-at-work-print-collections/a-strategic-approach-to-talent-development" TargetMode="External"/><Relationship Id="rId67" Type="http://schemas.openxmlformats.org/officeDocument/2006/relationships/hyperlink" Target="https://www.td.org/books/atd-talent-management-handbook" TargetMode="External"/><Relationship Id="rId20" Type="http://schemas.openxmlformats.org/officeDocument/2006/relationships/hyperlink" Target="https://www.td.org/books/astd-handbook-2nd-edition" TargetMode="External"/><Relationship Id="rId41" Type="http://schemas.openxmlformats.org/officeDocument/2006/relationships/hyperlink" Target="https://www.td.org/books/astd-handbook-2nd-edition" TargetMode="External"/><Relationship Id="rId54" Type="http://schemas.openxmlformats.org/officeDocument/2006/relationships/hyperlink" Target="https://www.td.org/books/atds-guide-to-talent-development" TargetMode="External"/><Relationship Id="rId62" Type="http://schemas.openxmlformats.org/officeDocument/2006/relationships/hyperlink" Target="https://www.td.org/books/learning-for-the-long-run" TargetMode="External"/><Relationship Id="rId70" Type="http://schemas.openxmlformats.org/officeDocument/2006/relationships/hyperlink" Target="https://www.td.org/books/atds-guide-to-talent-development" TargetMode="External"/><Relationship Id="rId75" Type="http://schemas.openxmlformats.org/officeDocument/2006/relationships/hyperlink" Target="https://www.amazon.com/Performance-Consulting-Strategic-Process-Organizational/dp/1626562296/ref=sr_1_2?crid=RZRRMITBZWZH&amp;keywords=performance+consulting&amp;qid=1571854985&amp;sprefix=performance+con%2Caps%2C140&amp;sr=8-2" TargetMode="External"/><Relationship Id="rId83" Type="http://schemas.openxmlformats.org/officeDocument/2006/relationships/hyperlink" Target="https://www.amazon.com/Big-Data-Beginners-Understanding-Performance/dp/1530412048/ref=sr_1_3?crid=19HFJAH3KGNXF&amp;keywords=big+data+for+beginners&amp;qid=1571847930&amp;s=books&amp;sprefix=big+data+for+begin%2Cstripbooks%2C127&amp;sr=1-3" TargetMode="External"/><Relationship Id="rId88" Type="http://schemas.openxmlformats.org/officeDocument/2006/relationships/hyperlink" Target="https://www.amazon.com/Design-Thinking-Playbook-Transformation-Businesses/dp/1119467470/ref=sr_1_1_sspa?crid=IOMW119OQWJ1&amp;keywords=design+thinking+playbook&amp;qid=1571848400&amp;s=books&amp;sprefix=design+thinking+play%2Caudible%2C144&amp;sr=1-1-spons&amp;psc=1&amp;spLa=ZW5jcnlwdGVkUXVhbGlmaWVyPUFMSzg4OUxDWkY5UUYmZW5jcnlwdGVkSWQ9QTAzOTczNDczMVROVDdFUTVLNFczJmVuY3J5cHRlZEFkSWQ9QTA4OTU1NDA1TUFYREU1ODRXUFcmd2lkZ2V0TmFtZT1zcF9hdGYmYWN0aW9uPWNsaWNrUmVkaXJlY3QmZG9Ob3RMb2dDbGljaz10cnVl" TargetMode="External"/><Relationship Id="rId91" Type="http://schemas.openxmlformats.org/officeDocument/2006/relationships/hyperlink" Target="https://www.td.org/books/atds-guide-to-talent-development" TargetMode="External"/><Relationship Id="rId96" Type="http://schemas.openxmlformats.org/officeDocument/2006/relationships/hyperlink" Target="https://www.td.org/books/atd-talent-management-handbook" TargetMode="External"/><Relationship Id="rId1" Type="http://schemas.openxmlformats.org/officeDocument/2006/relationships/hyperlink" Target="https://www.td.org/books/own-any-occasion" TargetMode="External"/><Relationship Id="rId6" Type="http://schemas.openxmlformats.org/officeDocument/2006/relationships/hyperlink" Target="https://www.amazon.com/Emotional-Intelligence-Matter-More-Than/dp/055338371X/" TargetMode="External"/><Relationship Id="rId15" Type="http://schemas.openxmlformats.org/officeDocument/2006/relationships/hyperlink" Target="https://www.amazon.com/Leading-Cultural-Intelligence-Secret-Success/dp/0814449174/ref=sr_1_1?crid=3KGPF90AQNNYA&amp;keywords=leading+with+cultural+intelligence+david+livermore&amp;qid=1571761211&amp;s=books&amp;sprefix=leading+with+cultura%2Cstripbooks%2C136&amp;sr=1-1" TargetMode="External"/><Relationship Id="rId23" Type="http://schemas.openxmlformats.org/officeDocument/2006/relationships/hyperlink" Target="https://www.td.org/books/the-art-and-science-of-training" TargetMode="External"/><Relationship Id="rId28" Type="http://schemas.openxmlformats.org/officeDocument/2006/relationships/hyperlink" Target="https://www.amazon.com/Design-People-Learn-Voices-Matter/dp/0134211286/ref=sr_1_2?crid=35TOF0IIM5BNA&amp;keywords=design+for+how+people+learn+2nd+edition&amp;qid=1571761931&amp;s=books&amp;sprefix=design+for+how%2Cstripbooks%2C140&amp;sr=1-2" TargetMode="External"/><Relationship Id="rId36" Type="http://schemas.openxmlformats.org/officeDocument/2006/relationships/hyperlink" Target="https://www.td.org/books/astd-handbook-2nd-edition" TargetMode="External"/><Relationship Id="rId49" Type="http://schemas.openxmlformats.org/officeDocument/2006/relationships/hyperlink" Target="https://www.td.org/books/kirkpatricks-four-levels-of-training-evaluation-new" TargetMode="External"/><Relationship Id="rId57" Type="http://schemas.openxmlformats.org/officeDocument/2006/relationships/hyperlink" Target="https://www.td.org/books/10-steps-to-successful-budgeting" TargetMode="External"/><Relationship Id="rId10" Type="http://schemas.openxmlformats.org/officeDocument/2006/relationships/hyperlink" Target="https://www.td.org/books/focus-on-them" TargetMode="External"/><Relationship Id="rId31" Type="http://schemas.openxmlformats.org/officeDocument/2006/relationships/hyperlink" Target="https://www.td.org/books/astd-handbook-2nd-edition" TargetMode="External"/><Relationship Id="rId44" Type="http://schemas.openxmlformats.org/officeDocument/2006/relationships/hyperlink" Target="https://www.td.org/books/leaders-start-to-finish-a-road-map-for-developing-top-performers" TargetMode="External"/><Relationship Id="rId52" Type="http://schemas.openxmlformats.org/officeDocument/2006/relationships/hyperlink" Target="https://www.td.org/td-at-work-print-collections/a-strategic-approach-to-talent-development" TargetMode="External"/><Relationship Id="rId60" Type="http://schemas.openxmlformats.org/officeDocument/2006/relationships/hyperlink" Target="https://www.td.org/books/needs-assessment-basics" TargetMode="External"/><Relationship Id="rId65" Type="http://schemas.openxmlformats.org/officeDocument/2006/relationships/hyperlink" Target="https://www.td.org/books/organization-development-fundamentals" TargetMode="External"/><Relationship Id="rId73" Type="http://schemas.openxmlformats.org/officeDocument/2006/relationships/hyperlink" Target="../../Test%20Development/Reference%20List/&#8226;%09https:/www.td.org/books/astd-handbook-2nd-edition" TargetMode="External"/><Relationship Id="rId78" Type="http://schemas.openxmlformats.org/officeDocument/2006/relationships/hyperlink" Target="https://www.td.org/books/astd-handbook-2nd-edition" TargetMode="External"/><Relationship Id="rId81" Type="http://schemas.openxmlformats.org/officeDocument/2006/relationships/hyperlink" Target="http://www.amazon.com/Leading-Change-New-Preface-Author/dp/1422186431/" TargetMode="External"/><Relationship Id="rId86" Type="http://schemas.openxmlformats.org/officeDocument/2006/relationships/hyperlink" Target="https://www.amazon.com/Storytelling-Data-Visualization-Business-Professionals/dp/1119002257" TargetMode="External"/><Relationship Id="rId94" Type="http://schemas.openxmlformats.org/officeDocument/2006/relationships/hyperlink" Target="https://www.td.org/books/atds-guide-to-talent-development" TargetMode="External"/><Relationship Id="rId99" Type="http://schemas.openxmlformats.org/officeDocument/2006/relationships/printerSettings" Target="../printerSettings/printerSettings7.bin"/><Relationship Id="rId4" Type="http://schemas.openxmlformats.org/officeDocument/2006/relationships/hyperlink" Target="https://www.td.org/books/focus-on-them" TargetMode="External"/><Relationship Id="rId9" Type="http://schemas.openxmlformats.org/officeDocument/2006/relationships/hyperlink" Target="https://www.td.org/books/10-steps-to-be-a-successful-manager-2nd-edition" TargetMode="External"/><Relationship Id="rId13" Type="http://schemas.openxmlformats.org/officeDocument/2006/relationships/hyperlink" Target="https://www.td.org/td-at-work/building-blocks-of-workplace-inclusion" TargetMode="External"/><Relationship Id="rId18" Type="http://schemas.openxmlformats.org/officeDocument/2006/relationships/hyperlink" Target="https://www.td.org/books/astd-handbook-2nd-edition" TargetMode="External"/><Relationship Id="rId39" Type="http://schemas.openxmlformats.org/officeDocument/2006/relationships/hyperlink" Target="https://www.amazon.com/Only-Knew-What-Know-Knowledge-dp-1451697570/dp/1451697570" TargetMode="External"/><Relationship Id="rId34" Type="http://schemas.openxmlformats.org/officeDocument/2006/relationships/hyperlink" Target="https://www.td.org/books/atds-guide-to-talent-development" TargetMode="External"/><Relationship Id="rId50" Type="http://schemas.openxmlformats.org/officeDocument/2006/relationships/hyperlink" Target="https://www.td.org/books/evaluation-basics" TargetMode="External"/><Relationship Id="rId55" Type="http://schemas.openxmlformats.org/officeDocument/2006/relationships/hyperlink" Target="https://www.td.org/td-at-work/preparing-and-defending-your-training-budget" TargetMode="External"/><Relationship Id="rId76" Type="http://schemas.openxmlformats.org/officeDocument/2006/relationships/hyperlink" Target="https://www.td.org/books/performance-basics-2nd-edition" TargetMode="External"/><Relationship Id="rId97" Type="http://schemas.openxmlformats.org/officeDocument/2006/relationships/hyperlink" Target="https://www.td.org/td-at-work-print-collections/a-strategic-approach-to-talent-development" TargetMode="External"/><Relationship Id="rId7" Type="http://schemas.openxmlformats.org/officeDocument/2006/relationships/hyperlink" Target="https://www.td.org/books/astd-leadership-handbook" TargetMode="External"/><Relationship Id="rId71" Type="http://schemas.openxmlformats.org/officeDocument/2006/relationships/hyperlink" Target="https:\www.td.org\td-at-work-print-collections\a-strategic-approach-to-talent-development" TargetMode="External"/><Relationship Id="rId92" Type="http://schemas.openxmlformats.org/officeDocument/2006/relationships/hyperlink" Target="https://www.td.org/tdbok" TargetMode="External"/><Relationship Id="rId2" Type="http://schemas.openxmlformats.org/officeDocument/2006/relationships/hyperlink" Target="https://www.td.org/books/10-steps-to-successful-business-writing-2nd-edition" TargetMode="External"/><Relationship Id="rId29" Type="http://schemas.openxmlformats.org/officeDocument/2006/relationships/hyperlink" Target="https://www.td.org/books/telling-aint-training-2nd-edition" TargetMode="External"/><Relationship Id="rId24" Type="http://schemas.openxmlformats.org/officeDocument/2006/relationships/hyperlink" Target="https://www.td.org/books/isd-from-the-ground-up-4th-edition" TargetMode="External"/><Relationship Id="rId40" Type="http://schemas.openxmlformats.org/officeDocument/2006/relationships/hyperlink" Target="https://www.td.org/books/astd-leadership-handbook" TargetMode="External"/><Relationship Id="rId45" Type="http://schemas.openxmlformats.org/officeDocument/2006/relationships/hyperlink" Target="https://www.td.org/books/coaching-basics-2nd-edition" TargetMode="External"/><Relationship Id="rId66" Type="http://schemas.openxmlformats.org/officeDocument/2006/relationships/hyperlink" Target="https://www.td.org/books/engaging-the-workplace" TargetMode="External"/><Relationship Id="rId87" Type="http://schemas.openxmlformats.org/officeDocument/2006/relationships/hyperlink" Target="https://www.td.org/books/the-shock-of-the-new" TargetMode="External"/><Relationship Id="rId61" Type="http://schemas.openxmlformats.org/officeDocument/2006/relationships/hyperlink" Target="https://www.td.org/books/atds-guide-to-talent-development" TargetMode="External"/><Relationship Id="rId82" Type="http://schemas.openxmlformats.org/officeDocument/2006/relationships/hyperlink" Target="https://www.td.org/td-at-work-print-collections/a-strategic-approach-to-talent-development" TargetMode="External"/><Relationship Id="rId19" Type="http://schemas.openxmlformats.org/officeDocument/2006/relationships/hyperlink" Target="https://www.amazon.com/Business-Ethics-Practices-Designing-Organizations/dp/1506388051/ref=dp_ob_title_bk" TargetMode="External"/><Relationship Id="rId14" Type="http://schemas.openxmlformats.org/officeDocument/2006/relationships/hyperlink" Target="https://www.td.org/books/culture-savvy-working-and-collaborating-across-the-globe" TargetMode="External"/><Relationship Id="rId30" Type="http://schemas.openxmlformats.org/officeDocument/2006/relationships/hyperlink" Target="https://www.td.org/books/the-art-and-science-of-training" TargetMode="External"/><Relationship Id="rId35" Type="http://schemas.openxmlformats.org/officeDocument/2006/relationships/hyperlink" Target="https://www.td.org/books/the-lms-guidebook" TargetMode="External"/><Relationship Id="rId56" Type="http://schemas.openxmlformats.org/officeDocument/2006/relationships/hyperlink" Target="https://www.amazon.com/Seeing-Big-Picture-Business-Credibility/dp/1608322467/ref=sr_1_1?crid=10DD0EU17DA59&amp;keywords=seeing+the+big+picture+kevin+cope&amp;qid=1571845856&amp;s=books&amp;sprefix=Seeing+the+big+picture%2Cstripbooks%2C145&amp;sr=1-1" TargetMode="External"/><Relationship Id="rId77" Type="http://schemas.openxmlformats.org/officeDocument/2006/relationships/hyperlink" Target="https://www.amazon.com/Fifth-Discipline-Practice-Learning-Organization/dp/0385517254" TargetMode="External"/><Relationship Id="rId8" Type="http://schemas.openxmlformats.org/officeDocument/2006/relationships/hyperlink" Target="https://www.amazon.com/Fifth-Discipline-Practice-Learning-Organization/dp/0385517254" TargetMode="External"/><Relationship Id="rId51" Type="http://schemas.openxmlformats.org/officeDocument/2006/relationships/hyperlink" Target="https://www.td.org/books/astd-handbook-2nd-edition" TargetMode="External"/><Relationship Id="rId72" Type="http://schemas.openxmlformats.org/officeDocument/2006/relationships/hyperlink" Target="https://www.td.org/books/the-executive-guide-to-integrated-talent-management" TargetMode="External"/><Relationship Id="rId93" Type="http://schemas.openxmlformats.org/officeDocument/2006/relationships/hyperlink" Target="https://www.amazon.com/Fifth-Discipline-Practice-Learning-Organization/dp/0385517254" TargetMode="External"/><Relationship Id="rId98" Type="http://schemas.openxmlformats.org/officeDocument/2006/relationships/hyperlink" Target="https://www.td.org/books/consulting-on-the-inside-2nd-edi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29831-8620-44BE-8D33-0FE10B592444}">
  <dimension ref="A1:E34"/>
  <sheetViews>
    <sheetView zoomScale="146" zoomScaleNormal="146" workbookViewId="0">
      <selection activeCell="C8" sqref="C8"/>
    </sheetView>
  </sheetViews>
  <sheetFormatPr defaultRowHeight="14.4" x14ac:dyDescent="0.3"/>
  <cols>
    <col min="1" max="1" width="87" customWidth="1"/>
    <col min="2" max="2" width="23.6640625" customWidth="1"/>
    <col min="3" max="3" width="22" customWidth="1"/>
  </cols>
  <sheetData>
    <row r="1" spans="1:5" ht="15" thickBot="1" x14ac:dyDescent="0.35">
      <c r="A1" s="282" t="s">
        <v>0</v>
      </c>
      <c r="B1" s="283"/>
      <c r="C1" s="284"/>
    </row>
    <row r="2" spans="1:5" x14ac:dyDescent="0.3">
      <c r="A2" s="48" t="s">
        <v>184</v>
      </c>
      <c r="B2" s="285" t="s">
        <v>183</v>
      </c>
      <c r="C2" s="286"/>
    </row>
    <row r="3" spans="1:5" ht="15" thickBot="1" x14ac:dyDescent="0.35">
      <c r="A3" s="118" t="s">
        <v>199</v>
      </c>
      <c r="B3" s="287"/>
      <c r="C3" s="288"/>
    </row>
    <row r="4" spans="1:5" ht="17.399999999999999" thickBot="1" x14ac:dyDescent="0.35">
      <c r="A4" s="136" t="s">
        <v>151</v>
      </c>
      <c r="B4" s="287"/>
      <c r="C4" s="288"/>
      <c r="E4" s="58"/>
    </row>
    <row r="5" spans="1:5" x14ac:dyDescent="0.3">
      <c r="A5" s="119" t="str">
        <f>IF(OR(A4="Independent consultant", A4="Talent Development Manager", A4="HR/OD Professional", A4="Coach"), "If you qualify for the CPTD, it appears to be a good choice based on your career plans", "Even if you qualify for the CPTD, you may want to consider the APTD based on your career plans")</f>
        <v>Even if you qualify for the CPTD, you may want to consider the APTD based on your career plans</v>
      </c>
      <c r="B5" s="287"/>
      <c r="C5" s="288"/>
    </row>
    <row r="6" spans="1:5" ht="15" thickBot="1" x14ac:dyDescent="0.35">
      <c r="A6" s="46"/>
      <c r="B6" s="289"/>
      <c r="C6" s="290"/>
    </row>
    <row r="7" spans="1:5" ht="15" thickBot="1" x14ac:dyDescent="0.35">
      <c r="A7" s="59" t="s">
        <v>1</v>
      </c>
      <c r="C7" s="47"/>
    </row>
    <row r="8" spans="1:5" s="1" customFormat="1" ht="15" thickBot="1" x14ac:dyDescent="0.35">
      <c r="A8" s="121" t="str">
        <f>IF(C8="Less than 3 years","You are not eligible for the CPTD or the APTD at this time, consider ATD certificate programs","")</f>
        <v/>
      </c>
      <c r="B8" s="117" t="s">
        <v>2</v>
      </c>
      <c r="C8" s="137" t="s">
        <v>200</v>
      </c>
    </row>
    <row r="9" spans="1:5" s="1" customFormat="1" x14ac:dyDescent="0.3">
      <c r="A9" s="121" t="str">
        <f>IF(C8="3-4 years", "You do not appear to have enough experience for the CPTD, but you appear to have enough for the APTD", " ")</f>
        <v xml:space="preserve"> </v>
      </c>
      <c r="B9" s="77"/>
      <c r="C9" s="53"/>
    </row>
    <row r="10" spans="1:5" s="1" customFormat="1" x14ac:dyDescent="0.3">
      <c r="A10" s="120" t="str">
        <f>IF(OR(C8="5 or more years", C8= "4 years plus current APTD"), "You appear to have enough work experience to qualify for the CPTD, please document on the Work Experience tab"," ")</f>
        <v>You appear to have enough work experience to qualify for the CPTD, please document on the Work Experience tab</v>
      </c>
      <c r="B10" s="77"/>
      <c r="C10" s="53"/>
    </row>
    <row r="11" spans="1:5" s="9" customFormat="1" x14ac:dyDescent="0.3">
      <c r="A11" s="78"/>
      <c r="B11" s="79"/>
      <c r="C11" s="54"/>
    </row>
    <row r="12" spans="1:5" s="9" customFormat="1" x14ac:dyDescent="0.3">
      <c r="A12" s="115" t="s">
        <v>3</v>
      </c>
      <c r="B12" s="80"/>
      <c r="C12" s="54"/>
    </row>
    <row r="13" spans="1:5" x14ac:dyDescent="0.3">
      <c r="A13" s="116" t="s">
        <v>4</v>
      </c>
      <c r="B13" s="107">
        <f>'Work Experience'!D34</f>
        <v>90</v>
      </c>
      <c r="C13" s="47"/>
    </row>
    <row r="14" spans="1:5" x14ac:dyDescent="0.3">
      <c r="A14" s="55"/>
      <c r="C14" s="47"/>
    </row>
    <row r="15" spans="1:5" ht="15" thickBot="1" x14ac:dyDescent="0.35">
      <c r="A15" s="48" t="s">
        <v>5</v>
      </c>
      <c r="C15" s="47"/>
    </row>
    <row r="16" spans="1:5" ht="15" thickBot="1" x14ac:dyDescent="0.35">
      <c r="A16" s="122" t="str">
        <f>IF(C16="0-27 hours","You do not appear to have enough professional development to apply for the APTD or CPTD at this time", "You may have enough professional development, see below for additional feedback ")</f>
        <v xml:space="preserve">You may have enough professional development, see below for additional feedback </v>
      </c>
      <c r="B16" s="111" t="s">
        <v>6</v>
      </c>
      <c r="C16" s="138" t="s">
        <v>201</v>
      </c>
    </row>
    <row r="17" spans="1:3" x14ac:dyDescent="0.3">
      <c r="A17" s="122" t="str">
        <f>IF(C16="28-59 hours", "You do not have enough professional development for the CPTD, but you appear to have enough to apply for the APTD", " ")</f>
        <v>You do not have enough professional development for the CPTD, but you appear to have enough to apply for the APTD</v>
      </c>
      <c r="B17" s="80"/>
      <c r="C17" s="47"/>
    </row>
    <row r="18" spans="1:3" x14ac:dyDescent="0.3">
      <c r="A18" s="122" t="str">
        <f>IF(OR(C16="60 or more hours", C16="Completed ATD Master program in the past 5 years", C16="Current APTD"),"You appear to have enough professional development for the CPTD, please document in the Professional Development tab"," ")</f>
        <v xml:space="preserve"> </v>
      </c>
      <c r="B18" s="80"/>
      <c r="C18" s="47"/>
    </row>
    <row r="19" spans="1:3" x14ac:dyDescent="0.3">
      <c r="A19" s="76" t="str">
        <f>IF(C16="Completed ATD Master Program in the past 5 years", "Choose the CPTD with Master Series Pathway when you apply", " ")</f>
        <v xml:space="preserve"> </v>
      </c>
      <c r="B19" s="80"/>
      <c r="C19" s="47"/>
    </row>
    <row r="20" spans="1:3" x14ac:dyDescent="0.3">
      <c r="A20" s="122" t="str">
        <f>IF(C16="Current APTD", "Choose the CPTD with APTD Pathway when you apply", " ")</f>
        <v xml:space="preserve"> </v>
      </c>
      <c r="B20" s="80"/>
      <c r="C20" s="47"/>
    </row>
    <row r="21" spans="1:3" x14ac:dyDescent="0.3">
      <c r="A21" s="122"/>
      <c r="B21" s="80"/>
      <c r="C21" s="47"/>
    </row>
    <row r="22" spans="1:3" x14ac:dyDescent="0.3">
      <c r="A22" s="112" t="s">
        <v>7</v>
      </c>
      <c r="B22" s="107">
        <f>'Professional Development'!F34</f>
        <v>60</v>
      </c>
      <c r="C22" s="47"/>
    </row>
    <row r="23" spans="1:3" x14ac:dyDescent="0.3">
      <c r="A23" s="60"/>
      <c r="B23" s="108"/>
      <c r="C23" s="47"/>
    </row>
    <row r="24" spans="1:3" x14ac:dyDescent="0.3">
      <c r="A24" s="59" t="s">
        <v>8</v>
      </c>
      <c r="B24" s="8"/>
      <c r="C24" s="47"/>
    </row>
    <row r="25" spans="1:3" x14ac:dyDescent="0.3">
      <c r="A25" s="113" t="s">
        <v>185</v>
      </c>
      <c r="B25" s="8"/>
      <c r="C25" s="47"/>
    </row>
    <row r="26" spans="1:3" x14ac:dyDescent="0.3">
      <c r="A26" s="113"/>
      <c r="B26" s="8"/>
      <c r="C26" s="47"/>
    </row>
    <row r="27" spans="1:3" x14ac:dyDescent="0.3">
      <c r="A27" s="112" t="s">
        <v>182</v>
      </c>
      <c r="B27" s="109">
        <f ca="1">Timing!B4</f>
        <v>44865</v>
      </c>
      <c r="C27" s="47"/>
    </row>
    <row r="28" spans="1:3" x14ac:dyDescent="0.3">
      <c r="A28" s="114" t="s">
        <v>186</v>
      </c>
      <c r="B28" s="110">
        <f>Timing!B9</f>
        <v>44774</v>
      </c>
      <c r="C28" s="47"/>
    </row>
    <row r="29" spans="1:3" x14ac:dyDescent="0.3">
      <c r="A29" s="56"/>
      <c r="C29" s="47"/>
    </row>
    <row r="30" spans="1:3" x14ac:dyDescent="0.3">
      <c r="A30" s="48" t="s">
        <v>9</v>
      </c>
      <c r="C30" s="47"/>
    </row>
    <row r="31" spans="1:3" x14ac:dyDescent="0.3">
      <c r="A31" s="123" t="s">
        <v>187</v>
      </c>
      <c r="C31" s="47"/>
    </row>
    <row r="32" spans="1:3" x14ac:dyDescent="0.3">
      <c r="A32" s="123" t="s">
        <v>188</v>
      </c>
      <c r="C32" s="47"/>
    </row>
    <row r="33" spans="1:3" x14ac:dyDescent="0.3">
      <c r="A33" s="124" t="str">
        <f>IF(B13&gt;=60,"You appear to have enough work experience to pursue the CPTD, based on the experience that you documented in the Work Experience tab","You need a bit more experience for the CPTD or need to document your experience in the Work Experience tab")</f>
        <v>You appear to have enough work experience to pursue the CPTD, based on the experience that you documented in the Work Experience tab</v>
      </c>
      <c r="C33" s="47"/>
    </row>
    <row r="34" spans="1:3" ht="15" thickBot="1" x14ac:dyDescent="0.35">
      <c r="A34" s="125" t="str">
        <f>IF(B22&gt;=60, "You appear to have enough professional development to pursue the CPTD", "Unless you completed an ATD Master Program or APTD, you need to document a bit more professional development before you can apply for CPTD")</f>
        <v>You appear to have enough professional development to pursue the CPTD</v>
      </c>
      <c r="B34" s="49"/>
      <c r="C34" s="27"/>
    </row>
  </sheetData>
  <sheetProtection algorithmName="SHA-512" hashValue="EjSYaxr4My6yaSfb8Z5D/1WIwaH0eig/6KtIxcBho76+gX9gl+0IxTLoCqrXRyj0r7MBHS+tpgAlthtUCuc8Uw==" saltValue="r4EEv7D3TKC5GpoRn0eL1Q==" spinCount="100000" sheet="1" insertRows="0" insertHyperlinks="0" selectLockedCells="1"/>
  <mergeCells count="2">
    <mergeCell ref="A1:C1"/>
    <mergeCell ref="B2:C6"/>
  </mergeCells>
  <dataValidations count="2">
    <dataValidation type="list" allowBlank="1" showInputMessage="1" showErrorMessage="1" sqref="C8" xr:uid="{D6268EF5-A51B-439F-B37B-DB9AF91E7A5A}">
      <formula1>"Less than 3 years, 3-4 years,4 years plus current APTD, 5 or more years"</formula1>
    </dataValidation>
    <dataValidation type="list" allowBlank="1" showInputMessage="1" showErrorMessage="1" sqref="C16" xr:uid="{F808E052-D6C4-42A6-9C1F-4D4B71358A71}">
      <formula1>"0-27 hours, 28-59 hours, 60 or more hours, Current APTD, Completed ATD Master Program in the past 5 years"</formula1>
    </dataValidation>
  </dataValidations>
  <printOptions gridLines="1"/>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EE19525-EE31-4C60-B918-A7A74DB9A0EF}">
          <x14:formula1>
            <xm:f>Resources!$D$15:$D$22</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72BAD-0706-46C3-9535-8B86D6E5456A}">
  <dimension ref="A1:I39"/>
  <sheetViews>
    <sheetView workbookViewId="0">
      <selection activeCell="C28" sqref="C28"/>
    </sheetView>
  </sheetViews>
  <sheetFormatPr defaultRowHeight="14.4" x14ac:dyDescent="0.3"/>
  <cols>
    <col min="1" max="1" width="30.109375" customWidth="1"/>
    <col min="2" max="2" width="30" customWidth="1"/>
    <col min="3" max="3" width="18.88671875" customWidth="1"/>
    <col min="4" max="4" width="12.6640625" customWidth="1"/>
    <col min="5" max="5" width="19.33203125" customWidth="1"/>
    <col min="6" max="6" width="20.6640625" customWidth="1"/>
    <col min="7" max="7" width="15.77734375" customWidth="1"/>
    <col min="8" max="8" width="30.6640625" customWidth="1"/>
    <col min="9" max="9" width="14.6640625" customWidth="1"/>
  </cols>
  <sheetData>
    <row r="1" spans="1:9" x14ac:dyDescent="0.3">
      <c r="A1" s="294" t="s">
        <v>10</v>
      </c>
      <c r="B1" s="294"/>
      <c r="C1" s="294"/>
      <c r="D1" s="294"/>
      <c r="E1" s="294"/>
      <c r="F1" s="294"/>
    </row>
    <row r="2" spans="1:9" x14ac:dyDescent="0.3">
      <c r="E2" s="61"/>
      <c r="F2" s="47"/>
    </row>
    <row r="3" spans="1:9" x14ac:dyDescent="0.3">
      <c r="A3" s="4" t="s">
        <v>11</v>
      </c>
      <c r="E3" s="61"/>
      <c r="F3" s="47"/>
    </row>
    <row r="4" spans="1:9" x14ac:dyDescent="0.3">
      <c r="A4" s="1" t="s">
        <v>12</v>
      </c>
      <c r="E4" s="61"/>
      <c r="F4" s="47"/>
    </row>
    <row r="5" spans="1:9" x14ac:dyDescent="0.3">
      <c r="A5" s="2" t="s">
        <v>13</v>
      </c>
      <c r="E5" s="61"/>
      <c r="F5" s="47"/>
    </row>
    <row r="6" spans="1:9" x14ac:dyDescent="0.3">
      <c r="A6" s="2" t="s">
        <v>14</v>
      </c>
      <c r="B6" s="2"/>
      <c r="E6" s="61"/>
      <c r="F6" s="47"/>
      <c r="I6" s="1"/>
    </row>
    <row r="7" spans="1:9" x14ac:dyDescent="0.3">
      <c r="A7" s="2" t="s">
        <v>15</v>
      </c>
      <c r="B7" s="2"/>
      <c r="E7" s="61"/>
      <c r="F7" s="47"/>
    </row>
    <row r="8" spans="1:9" x14ac:dyDescent="0.3">
      <c r="A8" s="2" t="s">
        <v>16</v>
      </c>
      <c r="B8" s="2"/>
      <c r="E8" s="61"/>
      <c r="F8" s="47"/>
    </row>
    <row r="9" spans="1:9" x14ac:dyDescent="0.3">
      <c r="A9" s="2"/>
      <c r="B9" s="2"/>
      <c r="E9" s="61"/>
      <c r="F9" s="47"/>
    </row>
    <row r="10" spans="1:9" x14ac:dyDescent="0.3">
      <c r="A10" s="142" t="s">
        <v>17</v>
      </c>
      <c r="B10" s="143" t="s">
        <v>18</v>
      </c>
      <c r="E10" s="295" t="s">
        <v>181</v>
      </c>
      <c r="F10" s="296"/>
    </row>
    <row r="11" spans="1:9" x14ac:dyDescent="0.3">
      <c r="A11" s="144" t="s">
        <v>19</v>
      </c>
      <c r="B11" s="145" t="s">
        <v>20</v>
      </c>
      <c r="E11" s="297"/>
      <c r="F11" s="298"/>
    </row>
    <row r="12" spans="1:9" x14ac:dyDescent="0.3">
      <c r="A12" s="144" t="s">
        <v>21</v>
      </c>
      <c r="B12" s="145" t="s">
        <v>22</v>
      </c>
      <c r="E12" s="297"/>
      <c r="F12" s="298"/>
    </row>
    <row r="13" spans="1:9" x14ac:dyDescent="0.3">
      <c r="A13" s="144" t="s">
        <v>23</v>
      </c>
      <c r="B13" s="145" t="s">
        <v>24</v>
      </c>
      <c r="E13" s="297"/>
      <c r="F13" s="298"/>
    </row>
    <row r="14" spans="1:9" x14ac:dyDescent="0.3">
      <c r="A14" s="144" t="s">
        <v>25</v>
      </c>
      <c r="B14" s="145" t="s">
        <v>26</v>
      </c>
      <c r="E14" s="297"/>
      <c r="F14" s="298"/>
    </row>
    <row r="15" spans="1:9" x14ac:dyDescent="0.3">
      <c r="A15" s="144" t="s">
        <v>27</v>
      </c>
      <c r="B15" s="145" t="s">
        <v>28</v>
      </c>
      <c r="E15" s="297"/>
      <c r="F15" s="298"/>
    </row>
    <row r="16" spans="1:9" x14ac:dyDescent="0.3">
      <c r="A16" s="144" t="s">
        <v>29</v>
      </c>
      <c r="B16" s="145" t="s">
        <v>30</v>
      </c>
      <c r="E16" s="299"/>
      <c r="F16" s="300"/>
    </row>
    <row r="17" spans="1:7" x14ac:dyDescent="0.3">
      <c r="A17" s="144" t="s">
        <v>31</v>
      </c>
      <c r="B17" s="145" t="s">
        <v>32</v>
      </c>
      <c r="E17" s="61"/>
      <c r="F17" s="47"/>
    </row>
    <row r="18" spans="1:7" x14ac:dyDescent="0.3">
      <c r="A18" s="144" t="s">
        <v>33</v>
      </c>
      <c r="B18" s="145" t="s">
        <v>34</v>
      </c>
      <c r="E18" s="61"/>
      <c r="F18" s="47"/>
    </row>
    <row r="19" spans="1:7" ht="15" thickBot="1" x14ac:dyDescent="0.35">
      <c r="A19" s="2"/>
      <c r="B19" s="2"/>
      <c r="E19" s="49"/>
      <c r="F19" s="27"/>
    </row>
    <row r="20" spans="1:7" ht="15" thickBot="1" x14ac:dyDescent="0.35">
      <c r="A20" s="291" t="s">
        <v>35</v>
      </c>
      <c r="B20" s="292"/>
      <c r="C20" s="292"/>
      <c r="D20" s="292"/>
      <c r="E20" s="292"/>
      <c r="F20" s="293"/>
    </row>
    <row r="21" spans="1:7" s="96" customFormat="1" x14ac:dyDescent="0.3">
      <c r="A21" s="92" t="s">
        <v>36</v>
      </c>
      <c r="B21" s="93" t="s">
        <v>37</v>
      </c>
      <c r="C21" s="93" t="s">
        <v>38</v>
      </c>
      <c r="D21" s="94" t="s">
        <v>39</v>
      </c>
      <c r="E21" s="93" t="s">
        <v>40</v>
      </c>
      <c r="F21" s="95" t="s">
        <v>41</v>
      </c>
    </row>
    <row r="22" spans="1:7" x14ac:dyDescent="0.3">
      <c r="A22" s="139" t="s">
        <v>152</v>
      </c>
      <c r="B22" s="140" t="s">
        <v>42</v>
      </c>
      <c r="C22" s="140" t="s">
        <v>151</v>
      </c>
      <c r="D22" s="140">
        <v>7.5</v>
      </c>
      <c r="E22" s="140" t="s">
        <v>21</v>
      </c>
      <c r="F22" s="141" t="s">
        <v>153</v>
      </c>
      <c r="G22" s="81" t="s">
        <v>155</v>
      </c>
    </row>
    <row r="23" spans="1:7" x14ac:dyDescent="0.3">
      <c r="A23" s="126"/>
      <c r="B23" s="127"/>
      <c r="C23" s="127"/>
      <c r="D23" s="127"/>
      <c r="E23" s="127"/>
      <c r="F23" s="128"/>
    </row>
    <row r="24" spans="1:7" x14ac:dyDescent="0.3">
      <c r="A24" s="126"/>
      <c r="B24" s="127"/>
      <c r="C24" s="127"/>
      <c r="D24" s="127"/>
      <c r="E24" s="127"/>
      <c r="F24" s="128"/>
    </row>
    <row r="25" spans="1:7" x14ac:dyDescent="0.3">
      <c r="A25" s="126"/>
      <c r="B25" s="127"/>
      <c r="C25" s="127"/>
      <c r="D25" s="127"/>
      <c r="E25" s="127"/>
      <c r="F25" s="128"/>
    </row>
    <row r="26" spans="1:7" x14ac:dyDescent="0.3">
      <c r="A26" s="126"/>
      <c r="B26" s="127"/>
      <c r="C26" s="127"/>
      <c r="D26" s="127"/>
      <c r="E26" s="127"/>
      <c r="F26" s="128"/>
    </row>
    <row r="27" spans="1:7" x14ac:dyDescent="0.3">
      <c r="A27" s="126"/>
      <c r="B27" s="127"/>
      <c r="C27" s="127"/>
      <c r="D27" s="127"/>
      <c r="E27" s="127"/>
      <c r="F27" s="128"/>
    </row>
    <row r="28" spans="1:7" x14ac:dyDescent="0.3">
      <c r="A28" s="126"/>
      <c r="B28" s="127"/>
      <c r="C28" s="127"/>
      <c r="D28" s="127"/>
      <c r="E28" s="127"/>
      <c r="F28" s="128"/>
    </row>
    <row r="29" spans="1:7" x14ac:dyDescent="0.3">
      <c r="A29" s="126"/>
      <c r="B29" s="127"/>
      <c r="C29" s="127"/>
      <c r="D29" s="127"/>
      <c r="E29" s="127"/>
      <c r="F29" s="128"/>
    </row>
    <row r="30" spans="1:7" x14ac:dyDescent="0.3">
      <c r="A30" s="126"/>
      <c r="B30" s="127"/>
      <c r="C30" s="127"/>
      <c r="D30" s="127"/>
      <c r="E30" s="127"/>
      <c r="F30" s="128"/>
    </row>
    <row r="31" spans="1:7" ht="15" thickBot="1" x14ac:dyDescent="0.35">
      <c r="A31" s="129"/>
      <c r="B31" s="130"/>
      <c r="C31" s="130"/>
      <c r="D31" s="130"/>
      <c r="E31" s="130"/>
      <c r="F31" s="131"/>
    </row>
    <row r="32" spans="1:7" x14ac:dyDescent="0.3">
      <c r="A32" s="62" t="s">
        <v>43</v>
      </c>
      <c r="B32" s="63"/>
      <c r="C32" s="64"/>
      <c r="D32" s="64"/>
      <c r="E32" s="64"/>
      <c r="F32" s="65"/>
    </row>
    <row r="33" spans="1:6" x14ac:dyDescent="0.3">
      <c r="A33" s="66"/>
      <c r="B33" s="67"/>
      <c r="C33" s="68"/>
      <c r="D33" s="68"/>
      <c r="E33" s="68"/>
      <c r="F33" s="69"/>
    </row>
    <row r="34" spans="1:6" ht="15" thickBot="1" x14ac:dyDescent="0.35">
      <c r="A34" s="105" t="s">
        <v>180</v>
      </c>
      <c r="B34" s="49"/>
      <c r="C34" s="49"/>
      <c r="D34" s="104">
        <f>SUM(D22:D32)*12</f>
        <v>90</v>
      </c>
      <c r="E34" s="106" t="s">
        <v>179</v>
      </c>
      <c r="F34" s="27"/>
    </row>
    <row r="39" spans="1:6" x14ac:dyDescent="0.3">
      <c r="A39" s="2"/>
    </row>
  </sheetData>
  <sheetProtection algorithmName="SHA-512" hashValue="k2l5O1zPWuUsyFNvjwq0rR8MKb6edBCU50X5q4uLq0kyAQE5UK26bo5eu48tnRgXr1MrND84xCHH9EyVbtgDmg==" saltValue="7Z7FaN9OU7+2wz8go4JvkQ==" spinCount="100000" sheet="1" objects="1" scenarios="1" insertRows="0" insertHyperlinks="0" selectLockedCells="1"/>
  <mergeCells count="3">
    <mergeCell ref="A20:F20"/>
    <mergeCell ref="A1:F1"/>
    <mergeCell ref="E10:F16"/>
  </mergeCells>
  <hyperlinks>
    <hyperlink ref="A14" r:id="rId1" location="/professional/technology-application" xr:uid="{588B72C2-A9D1-417B-85DE-959CFD893D9F}"/>
    <hyperlink ref="A11" r:id="rId2" location="/professional/learning-sciences" xr:uid="{853F626C-9470-4E4F-95C7-980C01C5FC93}"/>
    <hyperlink ref="A15" r:id="rId3" location="/professional/knowledge-management" xr:uid="{18E028EC-45A8-446C-B25C-DBA1E12D78C3}"/>
    <hyperlink ref="A12" r:id="rId4" location="/professional/instructional-design" xr:uid="{7E61C59B-DC66-48AD-9AA1-38281AA0C059}"/>
    <hyperlink ref="A13" r:id="rId5" location="/professional/training-delivery-and-facilitation" xr:uid="{E07A55BD-96D5-489E-B63B-412856F908F9}"/>
    <hyperlink ref="A16" r:id="rId6" location="/professional/career-and-leadership-development" xr:uid="{BEDD4849-5F34-46A8-A3C1-26F1425C2022}"/>
    <hyperlink ref="A17" r:id="rId7" location="/professional/coaching" xr:uid="{C50F10B2-1086-4BC9-A86D-347E92E5A9B8}"/>
    <hyperlink ref="A18" r:id="rId8" location="/professional/evaluating-impact" xr:uid="{1D7B8E3A-46E1-45CB-96F1-5824861B9105}"/>
    <hyperlink ref="B11" r:id="rId9" location="/organizational/business-insight" xr:uid="{58966FB7-84CC-4961-A55E-E70EC1DA4952}"/>
    <hyperlink ref="B12" r:id="rId10" location="/organizational/consulting-and-business-partnering" xr:uid="{BE9E7B3F-A73A-4EE5-8183-0F36320229F8}"/>
    <hyperlink ref="B13" r:id="rId11" location="/organizational/organization-development-and-culture" xr:uid="{088C2B27-7583-49F4-AA61-A63F1E709EA4}"/>
    <hyperlink ref="B14" r:id="rId12" location="/organizational/talent-strategy-and-management" xr:uid="{FC997760-7290-4640-AD79-DC534348BDFF}"/>
    <hyperlink ref="B15" r:id="rId13" location="/organizational/performance-improvement" xr:uid="{8354F43E-9F76-4B94-A874-811E53E141CC}"/>
    <hyperlink ref="B16" r:id="rId14" location="/organizational/change-management" xr:uid="{1898ECCE-7567-4081-9757-AC1E0759CBB7}"/>
    <hyperlink ref="B17" r:id="rId15" location="/organizational/data-and-analytics" xr:uid="{970A57BD-1EB8-4800-96E0-AA0CE589C627}"/>
    <hyperlink ref="B18" r:id="rId16" location="/organizational/future-readiness" xr:uid="{36093400-E374-4B88-9E80-0D51DBAF486F}"/>
    <hyperlink ref="A10" r:id="rId17" location="/professional" xr:uid="{04C1DDAB-43C0-448B-8C2D-7411CBE2DE9F}"/>
    <hyperlink ref="B10" r:id="rId18" location="/organizational" xr:uid="{CB9B8A2F-523E-4660-A3FA-DE86B1110BD7}"/>
    <hyperlink ref="F22" r:id="rId19" xr:uid="{DF04434D-0006-4FA4-8EB7-6E21327A325A}"/>
  </hyperlinks>
  <printOptions gridLines="1"/>
  <pageMargins left="0.25" right="0.25" top="0.75" bottom="0.75" header="0.3" footer="0.3"/>
  <pageSetup orientation="landscape" r:id="rId20"/>
  <extLst>
    <ext xmlns:x14="http://schemas.microsoft.com/office/spreadsheetml/2009/9/main" uri="{CCE6A557-97BC-4b89-ADB6-D9C93CAAB3DF}">
      <x14:dataValidations xmlns:xm="http://schemas.microsoft.com/office/excel/2006/main" count="1">
        <x14:dataValidation type="list" allowBlank="1" showInputMessage="1" showErrorMessage="1" xr:uid="{40EF97BD-F06C-481E-B396-A5B854BE1BAE}">
          <x14:formula1>
            <xm:f>Resources!$A$15:$A$30</xm:f>
          </x14:formula1>
          <xm:sqref>E22:E31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A876A-F424-47CA-84C6-A81226D42038}">
  <dimension ref="A1:H34"/>
  <sheetViews>
    <sheetView workbookViewId="0">
      <selection activeCell="B15" sqref="B15"/>
    </sheetView>
  </sheetViews>
  <sheetFormatPr defaultRowHeight="14.4" x14ac:dyDescent="0.3"/>
  <cols>
    <col min="1" max="1" width="28.6640625" customWidth="1"/>
    <col min="2" max="2" width="14.88671875" customWidth="1"/>
    <col min="3" max="3" width="19" customWidth="1"/>
    <col min="4" max="4" width="10.6640625" customWidth="1"/>
    <col min="5" max="5" width="10.88671875" customWidth="1"/>
    <col min="6" max="6" width="9.88671875" customWidth="1"/>
    <col min="7" max="7" width="23.33203125" customWidth="1"/>
    <col min="8" max="8" width="11.33203125" customWidth="1"/>
  </cols>
  <sheetData>
    <row r="1" spans="1:7" ht="15" thickBot="1" x14ac:dyDescent="0.35">
      <c r="A1" s="291" t="s">
        <v>44</v>
      </c>
      <c r="B1" s="292"/>
      <c r="C1" s="292"/>
      <c r="D1" s="292"/>
      <c r="E1" s="292"/>
      <c r="F1" s="292"/>
      <c r="G1" s="293"/>
    </row>
    <row r="2" spans="1:7" x14ac:dyDescent="0.3">
      <c r="A2" s="57"/>
      <c r="B2" s="57"/>
      <c r="C2" s="57"/>
      <c r="D2" s="57"/>
      <c r="E2" s="57"/>
      <c r="F2" s="57"/>
      <c r="G2" s="71"/>
    </row>
    <row r="3" spans="1:7" x14ac:dyDescent="0.3">
      <c r="A3" s="1" t="s">
        <v>45</v>
      </c>
      <c r="G3" s="47"/>
    </row>
    <row r="4" spans="1:7" x14ac:dyDescent="0.3">
      <c r="A4" s="5" t="s">
        <v>46</v>
      </c>
      <c r="G4" s="47"/>
    </row>
    <row r="5" spans="1:7" x14ac:dyDescent="0.3">
      <c r="A5" s="5" t="s">
        <v>47</v>
      </c>
      <c r="G5" s="47"/>
    </row>
    <row r="6" spans="1:7" x14ac:dyDescent="0.3">
      <c r="A6" s="161" t="s">
        <v>48</v>
      </c>
      <c r="G6" s="47"/>
    </row>
    <row r="7" spans="1:7" x14ac:dyDescent="0.3">
      <c r="A7" s="5" t="s">
        <v>49</v>
      </c>
      <c r="G7" s="47"/>
    </row>
    <row r="8" spans="1:7" x14ac:dyDescent="0.3">
      <c r="A8" s="5" t="s">
        <v>50</v>
      </c>
      <c r="G8" s="47"/>
    </row>
    <row r="9" spans="1:7" x14ac:dyDescent="0.3">
      <c r="A9" s="5" t="s">
        <v>51</v>
      </c>
      <c r="G9" s="47"/>
    </row>
    <row r="10" spans="1:7" x14ac:dyDescent="0.3">
      <c r="A10" s="5" t="s">
        <v>52</v>
      </c>
      <c r="G10" s="47"/>
    </row>
    <row r="11" spans="1:7" x14ac:dyDescent="0.3">
      <c r="A11" s="2"/>
      <c r="C11" s="1"/>
      <c r="G11" s="47"/>
    </row>
    <row r="12" spans="1:7" x14ac:dyDescent="0.3">
      <c r="A12" s="142" t="s">
        <v>53</v>
      </c>
      <c r="B12" s="142" t="s">
        <v>54</v>
      </c>
      <c r="C12" s="146"/>
      <c r="F12" s="295" t="s">
        <v>181</v>
      </c>
      <c r="G12" s="296"/>
    </row>
    <row r="13" spans="1:7" x14ac:dyDescent="0.3">
      <c r="A13" s="144" t="s">
        <v>19</v>
      </c>
      <c r="B13" s="147" t="s">
        <v>20</v>
      </c>
      <c r="C13" s="146"/>
      <c r="F13" s="297"/>
      <c r="G13" s="298"/>
    </row>
    <row r="14" spans="1:7" x14ac:dyDescent="0.3">
      <c r="A14" s="144" t="s">
        <v>21</v>
      </c>
      <c r="B14" s="147" t="s">
        <v>22</v>
      </c>
      <c r="C14" s="146"/>
      <c r="F14" s="297"/>
      <c r="G14" s="298"/>
    </row>
    <row r="15" spans="1:7" x14ac:dyDescent="0.3">
      <c r="A15" s="144" t="s">
        <v>23</v>
      </c>
      <c r="B15" s="147" t="s">
        <v>24</v>
      </c>
      <c r="C15" s="146"/>
      <c r="F15" s="297"/>
      <c r="G15" s="298"/>
    </row>
    <row r="16" spans="1:7" x14ac:dyDescent="0.3">
      <c r="A16" s="144" t="s">
        <v>25</v>
      </c>
      <c r="B16" s="147" t="s">
        <v>26</v>
      </c>
      <c r="C16" s="146"/>
      <c r="F16" s="297"/>
      <c r="G16" s="298"/>
    </row>
    <row r="17" spans="1:8" x14ac:dyDescent="0.3">
      <c r="A17" s="144" t="s">
        <v>27</v>
      </c>
      <c r="B17" s="147" t="s">
        <v>28</v>
      </c>
      <c r="C17" s="146"/>
      <c r="F17" s="297"/>
      <c r="G17" s="298"/>
    </row>
    <row r="18" spans="1:8" x14ac:dyDescent="0.3">
      <c r="A18" s="144" t="s">
        <v>29</v>
      </c>
      <c r="B18" s="147" t="s">
        <v>30</v>
      </c>
      <c r="C18" s="146"/>
      <c r="F18" s="299"/>
      <c r="G18" s="300"/>
    </row>
    <row r="19" spans="1:8" x14ac:dyDescent="0.3">
      <c r="A19" s="144" t="s">
        <v>31</v>
      </c>
      <c r="B19" s="147" t="s">
        <v>32</v>
      </c>
      <c r="C19" s="146"/>
      <c r="G19" s="47"/>
    </row>
    <row r="20" spans="1:8" x14ac:dyDescent="0.3">
      <c r="A20" s="144" t="s">
        <v>33</v>
      </c>
      <c r="B20" s="147" t="s">
        <v>34</v>
      </c>
      <c r="C20" s="146"/>
      <c r="G20" s="47"/>
    </row>
    <row r="21" spans="1:8" ht="15" thickBot="1" x14ac:dyDescent="0.35">
      <c r="D21" s="3"/>
      <c r="G21" s="27"/>
    </row>
    <row r="22" spans="1:8" s="1" customFormat="1" ht="15" thickBot="1" x14ac:dyDescent="0.35">
      <c r="A22" s="291" t="s">
        <v>55</v>
      </c>
      <c r="B22" s="292"/>
      <c r="C22" s="292"/>
      <c r="D22" s="292"/>
      <c r="E22" s="292"/>
      <c r="F22" s="292"/>
      <c r="G22" s="293"/>
      <c r="H22"/>
    </row>
    <row r="23" spans="1:8" ht="15" thickBot="1" x14ac:dyDescent="0.35">
      <c r="A23" s="50" t="s">
        <v>56</v>
      </c>
      <c r="B23" s="51" t="s">
        <v>57</v>
      </c>
      <c r="C23" s="51" t="s">
        <v>58</v>
      </c>
      <c r="D23" s="51" t="s">
        <v>59</v>
      </c>
      <c r="E23" s="51" t="s">
        <v>60</v>
      </c>
      <c r="F23" s="51" t="s">
        <v>61</v>
      </c>
      <c r="G23" s="52" t="s">
        <v>62</v>
      </c>
      <c r="H23" s="1"/>
    </row>
    <row r="24" spans="1:8" x14ac:dyDescent="0.3">
      <c r="A24" s="148" t="s">
        <v>156</v>
      </c>
      <c r="B24" s="149" t="s">
        <v>157</v>
      </c>
      <c r="C24" s="149" t="s">
        <v>22</v>
      </c>
      <c r="D24" s="150">
        <v>43987</v>
      </c>
      <c r="E24" s="150">
        <v>43992</v>
      </c>
      <c r="F24" s="149">
        <v>60</v>
      </c>
      <c r="G24" s="151" t="s">
        <v>63</v>
      </c>
      <c r="H24" s="82" t="s">
        <v>154</v>
      </c>
    </row>
    <row r="25" spans="1:8" x14ac:dyDescent="0.3">
      <c r="A25" s="152"/>
      <c r="B25" s="153"/>
      <c r="C25" s="153"/>
      <c r="D25" s="154"/>
      <c r="E25" s="154"/>
      <c r="F25" s="153"/>
      <c r="G25" s="155"/>
    </row>
    <row r="26" spans="1:8" x14ac:dyDescent="0.3">
      <c r="A26" s="152"/>
      <c r="B26" s="153"/>
      <c r="C26" s="153"/>
      <c r="D26" s="154"/>
      <c r="E26" s="154"/>
      <c r="F26" s="153"/>
      <c r="G26" s="155"/>
    </row>
    <row r="27" spans="1:8" x14ac:dyDescent="0.3">
      <c r="A27" s="152"/>
      <c r="B27" s="153"/>
      <c r="C27" s="153"/>
      <c r="D27" s="153"/>
      <c r="E27" s="153"/>
      <c r="F27" s="156"/>
      <c r="G27" s="155"/>
    </row>
    <row r="28" spans="1:8" x14ac:dyDescent="0.3">
      <c r="A28" s="152"/>
      <c r="B28" s="153"/>
      <c r="C28" s="153"/>
      <c r="D28" s="153"/>
      <c r="E28" s="153"/>
      <c r="F28" s="153"/>
      <c r="G28" s="155"/>
    </row>
    <row r="29" spans="1:8" x14ac:dyDescent="0.3">
      <c r="A29" s="152"/>
      <c r="B29" s="153"/>
      <c r="C29" s="153"/>
      <c r="D29" s="153"/>
      <c r="E29" s="153"/>
      <c r="F29" s="153"/>
      <c r="G29" s="155"/>
    </row>
    <row r="30" spans="1:8" x14ac:dyDescent="0.3">
      <c r="A30" s="157"/>
      <c r="B30" s="153"/>
      <c r="C30" s="153"/>
      <c r="D30" s="153"/>
      <c r="E30" s="153"/>
      <c r="F30" s="153"/>
      <c r="G30" s="155"/>
    </row>
    <row r="31" spans="1:8" x14ac:dyDescent="0.3">
      <c r="A31" s="152"/>
      <c r="B31" s="153"/>
      <c r="C31" s="153"/>
      <c r="D31" s="153"/>
      <c r="E31" s="153"/>
      <c r="F31" s="153"/>
      <c r="G31" s="155"/>
    </row>
    <row r="32" spans="1:8" ht="15" thickBot="1" x14ac:dyDescent="0.35">
      <c r="A32" s="158"/>
      <c r="B32" s="159"/>
      <c r="C32" s="159"/>
      <c r="D32" s="159"/>
      <c r="E32" s="159"/>
      <c r="F32" s="159"/>
      <c r="G32" s="160"/>
    </row>
    <row r="33" spans="1:7" x14ac:dyDescent="0.3">
      <c r="A33" s="83" t="s">
        <v>43</v>
      </c>
      <c r="B33" s="44"/>
      <c r="C33" s="44"/>
      <c r="D33" s="44"/>
      <c r="E33" s="44"/>
      <c r="F33" s="44"/>
      <c r="G33" s="45"/>
    </row>
    <row r="34" spans="1:7" ht="15" thickBot="1" x14ac:dyDescent="0.35">
      <c r="A34" s="70" t="s">
        <v>178</v>
      </c>
      <c r="B34" s="49"/>
      <c r="C34" s="49"/>
      <c r="D34" s="49"/>
      <c r="E34" s="49"/>
      <c r="F34" s="104">
        <f>SUM(F24:F33)</f>
        <v>60</v>
      </c>
      <c r="G34" s="27"/>
    </row>
  </sheetData>
  <sheetProtection algorithmName="SHA-512" hashValue="7UhmFbeKfSRU88XrIeZR1kzz8UeLvQ5S1JDg4ReSxUtCYX10tip4dFYANQD+MRc9qXI0LKRWY1hrG2ALHIewug==" saltValue="mq/Lf6tzQuIZ1zg9yrPAew==" spinCount="100000" sheet="1" objects="1" scenarios="1" insertRows="0" insertHyperlinks="0" selectLockedCells="1"/>
  <mergeCells count="3">
    <mergeCell ref="A22:G22"/>
    <mergeCell ref="A1:G1"/>
    <mergeCell ref="F12:G18"/>
  </mergeCells>
  <hyperlinks>
    <hyperlink ref="A16" r:id="rId1" location="/professional/technology-application" xr:uid="{A417916D-E172-4464-B435-B0B8676F4024}"/>
    <hyperlink ref="A13" r:id="rId2" location="/professional/learning-sciences" xr:uid="{92122562-A327-4980-9406-01A3C011FD61}"/>
    <hyperlink ref="A17" r:id="rId3" location="/professional/knowledge-management" xr:uid="{35686532-9F0B-43BD-B14D-B05102A32CC2}"/>
    <hyperlink ref="A14" r:id="rId4" location="/professional/instructional-design" xr:uid="{0464682B-473A-4AC1-954F-17CAAD316FBD}"/>
    <hyperlink ref="A15" r:id="rId5" location="/professional/training-delivery-and-facilitation" xr:uid="{D82084B0-B633-4D34-AEAF-555AB7FD52FC}"/>
    <hyperlink ref="A18" r:id="rId6" location="/professional/career-and-leadership-development" xr:uid="{D02D620F-E238-4D1C-A1DB-0A0CA86608CB}"/>
    <hyperlink ref="A19" r:id="rId7" location="/professional/coaching" xr:uid="{0E64D680-5E79-4AFA-B813-4DC7C8ED7D78}"/>
    <hyperlink ref="A20" r:id="rId8" location="/professional/evaluating-impact" xr:uid="{F10402AC-D051-45DE-A3EE-23DF01A73B4D}"/>
    <hyperlink ref="B13" r:id="rId9" location="/organizational/business-insight" xr:uid="{14C57AD5-0FE5-4DE1-B338-7417C788A47B}"/>
    <hyperlink ref="B14" r:id="rId10" location="/organizational/consulting-and-business-partnering" xr:uid="{D76886CE-D41A-440C-BCC1-EEB319F241CE}"/>
    <hyperlink ref="B15" r:id="rId11" location="/organizational/organization-development-and-culture" xr:uid="{082B9103-2406-4013-BBDF-BA7A64BF6B4E}"/>
    <hyperlink ref="B16" r:id="rId12" location="/organizational/talent-strategy-and-management" xr:uid="{5B0D1C3F-79A8-4460-BF2A-9381A541F681}"/>
    <hyperlink ref="B17" r:id="rId13" location="/organizational/performance-improvement" xr:uid="{11E3B924-3F9B-4D83-A650-E932A39BBA6F}"/>
    <hyperlink ref="B18" r:id="rId14" location="/organizational/change-management" xr:uid="{6FADED57-ABB6-4706-A34A-E2A4974CFCAC}"/>
    <hyperlink ref="B19" r:id="rId15" location="/organizational/data-and-analytics" xr:uid="{73B0E294-2D63-44CD-BAD7-DAF26AEA0D03}"/>
    <hyperlink ref="B20" r:id="rId16" location="/organizational/future-readiness" xr:uid="{34C7AEFB-BC74-4DA6-87E0-438731B646D9}"/>
    <hyperlink ref="A12" r:id="rId17" location="/professional" display="Professional Capabilities" xr:uid="{617323E7-637C-4101-BCB7-2DF44F2D005B}"/>
    <hyperlink ref="B12" r:id="rId18" location="/organizational" display="Organizational Capabilities" xr:uid="{F497450A-4768-4C79-B509-B93F1C826D3B}"/>
    <hyperlink ref="A6" r:id="rId19" location="/personal" display="-Programs that cover the PERSONAL CAPABILITIES DO NOT count towards your eligibility." xr:uid="{6E879BE4-96A4-487F-B3EB-0E3060F61CDC}"/>
  </hyperlinks>
  <printOptions gridLines="1"/>
  <pageMargins left="0.7" right="0.7" top="0.75" bottom="0.75" header="0.3" footer="0.3"/>
  <pageSetup orientation="landscape" r:id="rId20"/>
  <extLst>
    <ext xmlns:x14="http://schemas.microsoft.com/office/spreadsheetml/2009/9/main" uri="{CCE6A557-97BC-4b89-ADB6-D9C93CAAB3DF}">
      <x14:dataValidations xmlns:xm="http://schemas.microsoft.com/office/excel/2006/main" count="1">
        <x14:dataValidation type="list" allowBlank="1" showInputMessage="1" showErrorMessage="1" xr:uid="{A0A5FE7A-99E0-4513-81F9-053D73630785}">
          <x14:formula1>
            <xm:f>Resources!$A$15:$A$30</xm:f>
          </x14:formula1>
          <xm:sqref>C24:C32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2751F-D669-4610-80BD-4AA24050DF0A}">
  <dimension ref="A1:E14"/>
  <sheetViews>
    <sheetView zoomScale="198" zoomScaleNormal="198" workbookViewId="0">
      <selection activeCell="A7" sqref="A7"/>
    </sheetView>
  </sheetViews>
  <sheetFormatPr defaultRowHeight="14.4" x14ac:dyDescent="0.3"/>
  <cols>
    <col min="1" max="1" width="75.6640625" customWidth="1"/>
    <col min="2" max="2" width="12" customWidth="1"/>
    <col min="3" max="3" width="13.33203125" customWidth="1"/>
    <col min="4" max="4" width="18" customWidth="1"/>
    <col min="5" max="5" width="9.5546875" bestFit="1" customWidth="1"/>
  </cols>
  <sheetData>
    <row r="1" spans="1:5" x14ac:dyDescent="0.3">
      <c r="A1" s="301" t="s">
        <v>64</v>
      </c>
      <c r="B1" s="302"/>
    </row>
    <row r="2" spans="1:5" x14ac:dyDescent="0.3">
      <c r="A2" s="48"/>
      <c r="B2" s="47"/>
      <c r="C2" s="295" t="s">
        <v>181</v>
      </c>
      <c r="D2" s="296"/>
    </row>
    <row r="3" spans="1:5" x14ac:dyDescent="0.3">
      <c r="A3" s="48" t="s">
        <v>65</v>
      </c>
      <c r="B3" s="47"/>
      <c r="C3" s="297"/>
      <c r="D3" s="298"/>
      <c r="E3" s="8"/>
    </row>
    <row r="4" spans="1:5" x14ac:dyDescent="0.3">
      <c r="A4" s="98" t="s">
        <v>191</v>
      </c>
      <c r="B4" s="72">
        <f ca="1">TODAY() + 180</f>
        <v>44865</v>
      </c>
      <c r="C4" s="297"/>
      <c r="D4" s="298"/>
    </row>
    <row r="5" spans="1:5" x14ac:dyDescent="0.3">
      <c r="A5" s="48"/>
      <c r="B5" s="72"/>
      <c r="C5" s="297"/>
      <c r="D5" s="298"/>
    </row>
    <row r="6" spans="1:5" x14ac:dyDescent="0.3">
      <c r="A6" s="48" t="s">
        <v>176</v>
      </c>
      <c r="B6" s="72"/>
      <c r="C6" s="297"/>
      <c r="D6" s="298"/>
    </row>
    <row r="7" spans="1:5" x14ac:dyDescent="0.3">
      <c r="A7" s="162" t="s">
        <v>66</v>
      </c>
      <c r="B7" s="72"/>
      <c r="C7" s="297"/>
      <c r="D7" s="298"/>
    </row>
    <row r="8" spans="1:5" ht="15" thickBot="1" x14ac:dyDescent="0.35">
      <c r="A8" s="48"/>
      <c r="B8" s="47"/>
      <c r="C8" s="299"/>
      <c r="D8" s="300"/>
    </row>
    <row r="9" spans="1:5" ht="15" thickBot="1" x14ac:dyDescent="0.35">
      <c r="A9" s="98" t="s">
        <v>192</v>
      </c>
      <c r="B9" s="281">
        <v>44774</v>
      </c>
    </row>
    <row r="10" spans="1:5" x14ac:dyDescent="0.3">
      <c r="A10" s="48"/>
      <c r="B10" s="73"/>
    </row>
    <row r="11" spans="1:5" x14ac:dyDescent="0.3">
      <c r="A11" s="48" t="s">
        <v>67</v>
      </c>
      <c r="B11" s="103">
        <f>B9-31</f>
        <v>44743</v>
      </c>
    </row>
    <row r="12" spans="1:5" x14ac:dyDescent="0.3">
      <c r="A12" s="74"/>
      <c r="B12" s="47"/>
    </row>
    <row r="13" spans="1:5" ht="15" thickBot="1" x14ac:dyDescent="0.35">
      <c r="A13" s="70"/>
      <c r="B13" s="75"/>
      <c r="D13" s="7"/>
    </row>
    <row r="14" spans="1:5" x14ac:dyDescent="0.3">
      <c r="A14" s="6"/>
    </row>
  </sheetData>
  <sheetProtection algorithmName="SHA-512" hashValue="Y4DUsrObwbfRedBU9s3usoxjYZbM2OsFbx60+UhCU2KVRLUyGsGzsUEJViH9jCgXXEXvAexmy122YK03EPEbhw==" saltValue="Z/LJTgBpU5vtkiQ2lBxLrA==" spinCount="100000" sheet="1" objects="1" scenarios="1" insertRows="0" insertHyperlinks="0" selectLockedCells="1"/>
  <mergeCells count="2">
    <mergeCell ref="A1:B1"/>
    <mergeCell ref="C2:D8"/>
  </mergeCells>
  <hyperlinks>
    <hyperlink ref="A7" r:id="rId1" xr:uid="{13419124-BEA5-4267-A28E-F605EE6EEA84}"/>
  </hyperlinks>
  <printOptions gridLines="1"/>
  <pageMargins left="0.7" right="0.7" top="0.75" bottom="0.7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528C1-8582-4444-B681-F85363DF8C14}">
  <dimension ref="A1:D138"/>
  <sheetViews>
    <sheetView topLeftCell="A120" zoomScale="136" zoomScaleNormal="136" workbookViewId="0">
      <selection activeCell="B129" sqref="B129"/>
    </sheetView>
  </sheetViews>
  <sheetFormatPr defaultColWidth="65.33203125" defaultRowHeight="14.4" x14ac:dyDescent="0.3"/>
  <cols>
    <col min="1" max="1" width="63.33203125" customWidth="1"/>
    <col min="2" max="2" width="21.33203125" customWidth="1"/>
    <col min="3" max="4" width="23.88671875" customWidth="1"/>
  </cols>
  <sheetData>
    <row r="1" spans="1:4" x14ac:dyDescent="0.3">
      <c r="A1" s="315" t="s">
        <v>161</v>
      </c>
      <c r="B1" s="316"/>
      <c r="C1" s="317"/>
      <c r="D1" s="303" t="s">
        <v>177</v>
      </c>
    </row>
    <row r="2" spans="1:4" x14ac:dyDescent="0.3">
      <c r="A2" s="318"/>
      <c r="B2" s="319"/>
      <c r="C2" s="320"/>
      <c r="D2" s="304"/>
    </row>
    <row r="3" spans="1:4" x14ac:dyDescent="0.3">
      <c r="A3" s="318"/>
      <c r="B3" s="319"/>
      <c r="C3" s="320"/>
      <c r="D3" s="304"/>
    </row>
    <row r="4" spans="1:4" x14ac:dyDescent="0.3">
      <c r="A4" s="318"/>
      <c r="B4" s="319"/>
      <c r="C4" s="320"/>
      <c r="D4" s="304"/>
    </row>
    <row r="5" spans="1:4" x14ac:dyDescent="0.3">
      <c r="A5" s="318"/>
      <c r="B5" s="319"/>
      <c r="C5" s="320"/>
      <c r="D5" s="304"/>
    </row>
    <row r="6" spans="1:4" x14ac:dyDescent="0.3">
      <c r="A6" s="318"/>
      <c r="B6" s="319"/>
      <c r="C6" s="320"/>
      <c r="D6" s="304"/>
    </row>
    <row r="7" spans="1:4" ht="15" thickBot="1" x14ac:dyDescent="0.35">
      <c r="A7" s="321"/>
      <c r="B7" s="322"/>
      <c r="C7" s="323"/>
      <c r="D7" s="305"/>
    </row>
    <row r="8" spans="1:4" ht="15" thickBot="1" x14ac:dyDescent="0.35">
      <c r="A8" s="309" t="s">
        <v>68</v>
      </c>
      <c r="B8" s="310"/>
      <c r="C8" s="311"/>
    </row>
    <row r="9" spans="1:4" ht="15" thickBot="1" x14ac:dyDescent="0.35">
      <c r="A9" s="10" t="s">
        <v>69</v>
      </c>
      <c r="B9" s="11" t="s">
        <v>159</v>
      </c>
      <c r="C9" s="11" t="s">
        <v>160</v>
      </c>
    </row>
    <row r="10" spans="1:4" x14ac:dyDescent="0.3">
      <c r="A10" s="12" t="s">
        <v>70</v>
      </c>
      <c r="B10" s="13"/>
      <c r="C10" s="13"/>
    </row>
    <row r="11" spans="1:4" ht="30" x14ac:dyDescent="0.3">
      <c r="A11" s="19" t="s">
        <v>71</v>
      </c>
      <c r="B11" s="163">
        <v>1</v>
      </c>
      <c r="C11" s="164"/>
    </row>
    <row r="12" spans="1:4" ht="30" x14ac:dyDescent="0.3">
      <c r="A12" s="19" t="s">
        <v>72</v>
      </c>
      <c r="B12" s="165">
        <v>1</v>
      </c>
      <c r="C12" s="166"/>
    </row>
    <row r="13" spans="1:4" ht="30" x14ac:dyDescent="0.3">
      <c r="A13" s="19" t="s">
        <v>73</v>
      </c>
      <c r="B13" s="167">
        <v>1</v>
      </c>
      <c r="C13" s="168"/>
    </row>
    <row r="14" spans="1:4" ht="15.6" thickBot="1" x14ac:dyDescent="0.35">
      <c r="A14" s="197" t="s">
        <v>74</v>
      </c>
      <c r="B14" s="169"/>
      <c r="C14" s="169"/>
    </row>
    <row r="15" spans="1:4" ht="15" x14ac:dyDescent="0.3">
      <c r="A15" s="20" t="s">
        <v>75</v>
      </c>
      <c r="B15" s="170"/>
      <c r="C15" s="170"/>
    </row>
    <row r="16" spans="1:4" ht="15" x14ac:dyDescent="0.3">
      <c r="A16" s="19" t="s">
        <v>76</v>
      </c>
      <c r="B16" s="171">
        <v>0</v>
      </c>
      <c r="C16" s="171"/>
    </row>
    <row r="17" spans="1:3" ht="15.6" thickBot="1" x14ac:dyDescent="0.35">
      <c r="A17" s="197" t="s">
        <v>74</v>
      </c>
      <c r="B17" s="171"/>
      <c r="C17" s="171"/>
    </row>
    <row r="18" spans="1:3" ht="15" x14ac:dyDescent="0.3">
      <c r="A18" s="20" t="s">
        <v>77</v>
      </c>
      <c r="B18" s="172"/>
      <c r="C18" s="173"/>
    </row>
    <row r="19" spans="1:3" ht="45" x14ac:dyDescent="0.3">
      <c r="A19" s="19" t="s">
        <v>78</v>
      </c>
      <c r="B19" s="163">
        <v>1</v>
      </c>
      <c r="C19" s="163"/>
    </row>
    <row r="20" spans="1:3" ht="15" x14ac:dyDescent="0.3">
      <c r="A20" s="19" t="s">
        <v>79</v>
      </c>
      <c r="B20" s="165">
        <v>1</v>
      </c>
      <c r="C20" s="165"/>
    </row>
    <row r="21" spans="1:3" ht="30" x14ac:dyDescent="0.3">
      <c r="A21" s="19" t="s">
        <v>80</v>
      </c>
      <c r="B21" s="165">
        <v>1</v>
      </c>
      <c r="C21" s="165"/>
    </row>
    <row r="22" spans="1:3" ht="15.6" thickBot="1" x14ac:dyDescent="0.35">
      <c r="A22" s="197" t="s">
        <v>74</v>
      </c>
      <c r="B22" s="174"/>
      <c r="C22" s="174"/>
    </row>
    <row r="23" spans="1:3" ht="15" x14ac:dyDescent="0.3">
      <c r="A23" s="20" t="s">
        <v>81</v>
      </c>
      <c r="B23" s="175"/>
      <c r="C23" s="175"/>
    </row>
    <row r="24" spans="1:3" ht="30" x14ac:dyDescent="0.3">
      <c r="A24" s="19" t="s">
        <v>82</v>
      </c>
      <c r="B24" s="176">
        <v>1</v>
      </c>
      <c r="C24" s="176"/>
    </row>
    <row r="25" spans="1:3" ht="15.6" thickBot="1" x14ac:dyDescent="0.35">
      <c r="A25" s="197" t="s">
        <v>74</v>
      </c>
      <c r="B25" s="177"/>
      <c r="C25" s="177"/>
    </row>
    <row r="26" spans="1:3" ht="15" x14ac:dyDescent="0.3">
      <c r="A26" s="20" t="s">
        <v>83</v>
      </c>
      <c r="B26" s="170"/>
      <c r="C26" s="170"/>
    </row>
    <row r="27" spans="1:3" ht="30" x14ac:dyDescent="0.3">
      <c r="A27" s="19" t="s">
        <v>84</v>
      </c>
      <c r="B27" s="163">
        <v>0</v>
      </c>
      <c r="C27" s="164"/>
    </row>
    <row r="28" spans="1:3" ht="30" x14ac:dyDescent="0.3">
      <c r="A28" s="19" t="s">
        <v>85</v>
      </c>
      <c r="B28" s="178">
        <v>0</v>
      </c>
      <c r="C28" s="179"/>
    </row>
    <row r="29" spans="1:3" ht="15.6" thickBot="1" x14ac:dyDescent="0.35">
      <c r="A29" s="197" t="s">
        <v>74</v>
      </c>
      <c r="B29" s="180"/>
      <c r="C29" s="177"/>
    </row>
    <row r="30" spans="1:3" ht="15" x14ac:dyDescent="0.3">
      <c r="A30" s="21" t="s">
        <v>86</v>
      </c>
      <c r="B30" s="172"/>
      <c r="C30" s="173"/>
    </row>
    <row r="31" spans="1:3" ht="45" x14ac:dyDescent="0.3">
      <c r="A31" s="19" t="s">
        <v>87</v>
      </c>
      <c r="B31" s="181">
        <v>2</v>
      </c>
      <c r="C31" s="171"/>
    </row>
    <row r="32" spans="1:3" ht="15.6" thickBot="1" x14ac:dyDescent="0.35">
      <c r="A32" s="197" t="s">
        <v>74</v>
      </c>
      <c r="B32" s="182"/>
      <c r="C32" s="183"/>
    </row>
    <row r="33" spans="1:3" ht="15.6" thickBot="1" x14ac:dyDescent="0.35">
      <c r="A33" s="22" t="s">
        <v>162</v>
      </c>
      <c r="B33" s="85">
        <f>SUM(B11:B32)</f>
        <v>9</v>
      </c>
      <c r="C33" s="23"/>
    </row>
    <row r="34" spans="1:3" ht="15.6" thickBot="1" x14ac:dyDescent="0.35">
      <c r="A34" s="24"/>
      <c r="B34" s="25"/>
      <c r="C34" s="25"/>
    </row>
    <row r="35" spans="1:3" ht="16.2" thickBot="1" x14ac:dyDescent="0.35">
      <c r="A35" s="312" t="s">
        <v>88</v>
      </c>
      <c r="B35" s="313"/>
      <c r="C35" s="314"/>
    </row>
    <row r="36" spans="1:3" ht="16.2" thickBot="1" x14ac:dyDescent="0.35">
      <c r="A36" s="18" t="s">
        <v>69</v>
      </c>
      <c r="B36" s="15" t="s">
        <v>159</v>
      </c>
      <c r="C36" s="15" t="s">
        <v>160</v>
      </c>
    </row>
    <row r="37" spans="1:3" x14ac:dyDescent="0.3">
      <c r="A37" s="16" t="s">
        <v>19</v>
      </c>
      <c r="B37" s="26"/>
      <c r="C37" s="17"/>
    </row>
    <row r="38" spans="1:3" ht="30" x14ac:dyDescent="0.3">
      <c r="A38" s="19" t="s">
        <v>89</v>
      </c>
      <c r="B38" s="198">
        <v>4</v>
      </c>
      <c r="C38" s="199"/>
    </row>
    <row r="39" spans="1:3" ht="60" x14ac:dyDescent="0.3">
      <c r="A39" s="19" t="s">
        <v>90</v>
      </c>
      <c r="B39" s="200">
        <v>4</v>
      </c>
      <c r="C39" s="201"/>
    </row>
    <row r="40" spans="1:3" ht="15.6" thickBot="1" x14ac:dyDescent="0.35">
      <c r="A40" s="207" t="s">
        <v>74</v>
      </c>
      <c r="B40" s="202"/>
      <c r="C40" s="202"/>
    </row>
    <row r="41" spans="1:3" ht="15" x14ac:dyDescent="0.3">
      <c r="A41" s="28" t="s">
        <v>91</v>
      </c>
      <c r="B41" s="188"/>
      <c r="C41" s="188"/>
    </row>
    <row r="42" spans="1:3" ht="15" x14ac:dyDescent="0.3">
      <c r="A42" s="19" t="s">
        <v>92</v>
      </c>
      <c r="B42" s="203">
        <v>4</v>
      </c>
      <c r="C42" s="204"/>
    </row>
    <row r="43" spans="1:3" ht="15.6" thickBot="1" x14ac:dyDescent="0.35">
      <c r="A43" s="207" t="s">
        <v>74</v>
      </c>
      <c r="B43" s="205"/>
      <c r="C43" s="206"/>
    </row>
    <row r="44" spans="1:3" ht="15" x14ac:dyDescent="0.3">
      <c r="A44" s="28" t="s">
        <v>21</v>
      </c>
      <c r="B44" s="189"/>
      <c r="C44" s="189"/>
    </row>
    <row r="45" spans="1:3" ht="45" x14ac:dyDescent="0.3">
      <c r="A45" s="86" t="s">
        <v>93</v>
      </c>
      <c r="B45" s="209">
        <v>2</v>
      </c>
      <c r="C45" s="210"/>
    </row>
    <row r="46" spans="1:3" ht="15" x14ac:dyDescent="0.3">
      <c r="A46" s="87" t="s">
        <v>94</v>
      </c>
      <c r="B46" s="211">
        <v>2</v>
      </c>
      <c r="C46" s="212"/>
    </row>
    <row r="47" spans="1:3" ht="45" x14ac:dyDescent="0.3">
      <c r="A47" s="87" t="s">
        <v>95</v>
      </c>
      <c r="B47" s="211">
        <v>2</v>
      </c>
      <c r="C47" s="212"/>
    </row>
    <row r="48" spans="1:3" ht="45" x14ac:dyDescent="0.3">
      <c r="A48" s="88" t="s">
        <v>96</v>
      </c>
      <c r="B48" s="213">
        <v>2</v>
      </c>
      <c r="C48" s="214"/>
    </row>
    <row r="49" spans="1:3" ht="15.6" thickBot="1" x14ac:dyDescent="0.35">
      <c r="A49" s="208" t="s">
        <v>74</v>
      </c>
      <c r="B49" s="215"/>
      <c r="C49" s="206"/>
    </row>
    <row r="50" spans="1:3" ht="15" x14ac:dyDescent="0.3">
      <c r="A50" s="28" t="s">
        <v>25</v>
      </c>
      <c r="B50" s="189"/>
      <c r="C50" s="189"/>
    </row>
    <row r="51" spans="1:3" ht="45" x14ac:dyDescent="0.3">
      <c r="A51" s="19" t="s">
        <v>97</v>
      </c>
      <c r="B51" s="216">
        <v>3</v>
      </c>
      <c r="C51" s="217"/>
    </row>
    <row r="52" spans="1:3" ht="45" x14ac:dyDescent="0.3">
      <c r="A52" s="19" t="s">
        <v>98</v>
      </c>
      <c r="B52" s="213">
        <v>3</v>
      </c>
      <c r="C52" s="218"/>
    </row>
    <row r="53" spans="1:3" ht="15.6" thickBot="1" x14ac:dyDescent="0.35">
      <c r="A53" s="207" t="s">
        <v>74</v>
      </c>
      <c r="B53" s="215"/>
      <c r="C53" s="219"/>
    </row>
    <row r="54" spans="1:3" ht="15" x14ac:dyDescent="0.3">
      <c r="A54" s="28" t="s">
        <v>99</v>
      </c>
      <c r="B54" s="189"/>
      <c r="C54" s="189"/>
    </row>
    <row r="55" spans="1:3" ht="45" x14ac:dyDescent="0.3">
      <c r="A55" s="19" t="s">
        <v>100</v>
      </c>
      <c r="B55" s="216">
        <v>2</v>
      </c>
      <c r="C55" s="209"/>
    </row>
    <row r="56" spans="1:3" ht="30" x14ac:dyDescent="0.3">
      <c r="A56" s="19" t="s">
        <v>101</v>
      </c>
      <c r="B56" s="213">
        <v>2</v>
      </c>
      <c r="C56" s="218"/>
    </row>
    <row r="57" spans="1:3" ht="15.6" thickBot="1" x14ac:dyDescent="0.35">
      <c r="A57" s="220" t="s">
        <v>74</v>
      </c>
      <c r="B57" s="215"/>
      <c r="C57" s="219"/>
    </row>
    <row r="58" spans="1:3" ht="16.2" thickBot="1" x14ac:dyDescent="0.35">
      <c r="A58" s="312" t="s">
        <v>88</v>
      </c>
      <c r="B58" s="313"/>
      <c r="C58" s="314"/>
    </row>
    <row r="59" spans="1:3" ht="16.2" thickBot="1" x14ac:dyDescent="0.35">
      <c r="A59" s="18" t="s">
        <v>69</v>
      </c>
      <c r="B59" s="15" t="s">
        <v>159</v>
      </c>
      <c r="C59" s="15" t="s">
        <v>160</v>
      </c>
    </row>
    <row r="60" spans="1:3" ht="15" x14ac:dyDescent="0.3">
      <c r="A60" s="28" t="s">
        <v>102</v>
      </c>
      <c r="B60" s="26"/>
      <c r="C60" s="17"/>
    </row>
    <row r="61" spans="1:3" ht="30" x14ac:dyDescent="0.3">
      <c r="A61" s="19" t="s">
        <v>103</v>
      </c>
      <c r="B61" s="216">
        <v>3</v>
      </c>
      <c r="C61" s="209"/>
    </row>
    <row r="62" spans="1:3" ht="30" x14ac:dyDescent="0.3">
      <c r="A62" s="19" t="s">
        <v>104</v>
      </c>
      <c r="B62" s="213">
        <v>2</v>
      </c>
      <c r="C62" s="218"/>
    </row>
    <row r="63" spans="1:3" ht="15.6" thickBot="1" x14ac:dyDescent="0.35">
      <c r="A63" s="207" t="s">
        <v>74</v>
      </c>
      <c r="B63" s="215"/>
      <c r="C63" s="219"/>
    </row>
    <row r="64" spans="1:3" ht="15" x14ac:dyDescent="0.3">
      <c r="A64" s="28" t="s">
        <v>31</v>
      </c>
      <c r="B64" s="184"/>
      <c r="C64" s="185"/>
    </row>
    <row r="65" spans="1:3" ht="45" x14ac:dyDescent="0.3">
      <c r="A65" s="19" t="s">
        <v>105</v>
      </c>
      <c r="B65" s="221">
        <v>2</v>
      </c>
      <c r="C65" s="224"/>
    </row>
    <row r="66" spans="1:3" ht="30" x14ac:dyDescent="0.3">
      <c r="A66" s="19" t="s">
        <v>106</v>
      </c>
      <c r="B66" s="213">
        <v>2</v>
      </c>
      <c r="C66" s="228"/>
    </row>
    <row r="67" spans="1:3" ht="15.6" thickBot="1" x14ac:dyDescent="0.35">
      <c r="A67" s="207" t="s">
        <v>74</v>
      </c>
      <c r="B67" s="215"/>
      <c r="C67" s="227"/>
    </row>
    <row r="68" spans="1:3" ht="15" x14ac:dyDescent="0.3">
      <c r="A68" s="28" t="s">
        <v>33</v>
      </c>
      <c r="B68" s="186"/>
      <c r="C68" s="187"/>
    </row>
    <row r="69" spans="1:3" ht="30" x14ac:dyDescent="0.3">
      <c r="A69" s="19" t="s">
        <v>107</v>
      </c>
      <c r="B69" s="198">
        <v>2</v>
      </c>
      <c r="C69" s="230"/>
    </row>
    <row r="70" spans="1:3" ht="30" x14ac:dyDescent="0.3">
      <c r="A70" s="19" t="s">
        <v>108</v>
      </c>
      <c r="B70" s="231">
        <v>2</v>
      </c>
      <c r="C70" s="232"/>
    </row>
    <row r="71" spans="1:3" ht="45" x14ac:dyDescent="0.3">
      <c r="A71" s="19" t="s">
        <v>109</v>
      </c>
      <c r="B71" s="222">
        <v>2</v>
      </c>
      <c r="C71" s="233"/>
    </row>
    <row r="72" spans="1:3" ht="15.6" thickBot="1" x14ac:dyDescent="0.35">
      <c r="A72" s="207" t="s">
        <v>74</v>
      </c>
      <c r="B72" s="223"/>
      <c r="C72" s="234"/>
    </row>
    <row r="73" spans="1:3" ht="15.6" thickBot="1" x14ac:dyDescent="0.35">
      <c r="A73" s="29" t="s">
        <v>164</v>
      </c>
      <c r="B73" s="89">
        <f>SUM(B38:B71)</f>
        <v>45</v>
      </c>
      <c r="C73" s="30"/>
    </row>
    <row r="74" spans="1:3" ht="15.6" thickBot="1" x14ac:dyDescent="0.35">
      <c r="A74" s="40"/>
      <c r="B74" s="41"/>
      <c r="C74" s="42"/>
    </row>
    <row r="75" spans="1:3" ht="16.2" thickBot="1" x14ac:dyDescent="0.35">
      <c r="A75" s="31" t="s">
        <v>110</v>
      </c>
      <c r="B75" s="32"/>
      <c r="C75" s="33"/>
    </row>
    <row r="76" spans="1:3" ht="16.2" thickBot="1" x14ac:dyDescent="0.35">
      <c r="A76" s="18" t="s">
        <v>69</v>
      </c>
      <c r="B76" s="15" t="s">
        <v>159</v>
      </c>
      <c r="C76" s="15" t="s">
        <v>160</v>
      </c>
    </row>
    <row r="77" spans="1:3" x14ac:dyDescent="0.3">
      <c r="A77" s="34" t="s">
        <v>20</v>
      </c>
      <c r="B77" s="35"/>
      <c r="C77" s="35"/>
    </row>
    <row r="78" spans="1:3" ht="30" x14ac:dyDescent="0.3">
      <c r="A78" s="19" t="s">
        <v>111</v>
      </c>
      <c r="B78" s="216">
        <v>1</v>
      </c>
      <c r="C78" s="236"/>
    </row>
    <row r="79" spans="1:3" ht="15" x14ac:dyDescent="0.3">
      <c r="A79" s="19" t="s">
        <v>112</v>
      </c>
      <c r="B79" s="213">
        <v>1</v>
      </c>
      <c r="C79" s="239"/>
    </row>
    <row r="80" spans="1:3" ht="15.6" thickBot="1" x14ac:dyDescent="0.35">
      <c r="A80" s="207" t="s">
        <v>74</v>
      </c>
      <c r="B80" s="215"/>
      <c r="C80" s="235"/>
    </row>
    <row r="81" spans="1:3" ht="15" x14ac:dyDescent="0.3">
      <c r="A81" s="36" t="s">
        <v>113</v>
      </c>
      <c r="B81" s="190"/>
      <c r="C81" s="190"/>
    </row>
    <row r="82" spans="1:3" ht="45" x14ac:dyDescent="0.3">
      <c r="A82" s="19" t="s">
        <v>114</v>
      </c>
      <c r="B82" s="221">
        <v>2</v>
      </c>
      <c r="C82" s="204"/>
    </row>
    <row r="83" spans="1:3" ht="15.6" thickBot="1" x14ac:dyDescent="0.35">
      <c r="A83" s="207" t="s">
        <v>74</v>
      </c>
      <c r="B83" s="240"/>
      <c r="C83" s="240"/>
    </row>
    <row r="84" spans="1:3" ht="15" x14ac:dyDescent="0.3">
      <c r="A84" s="36" t="s">
        <v>115</v>
      </c>
      <c r="B84" s="191"/>
      <c r="C84" s="192"/>
    </row>
    <row r="85" spans="1:3" ht="30" x14ac:dyDescent="0.3">
      <c r="A85" s="19" t="s">
        <v>116</v>
      </c>
      <c r="B85" s="216">
        <v>2</v>
      </c>
      <c r="C85" s="210"/>
    </row>
    <row r="86" spans="1:3" ht="30" x14ac:dyDescent="0.3">
      <c r="A86" s="19" t="s">
        <v>117</v>
      </c>
      <c r="B86" s="222">
        <v>0.5</v>
      </c>
      <c r="C86" s="212"/>
    </row>
    <row r="87" spans="1:3" ht="30" x14ac:dyDescent="0.3">
      <c r="A87" s="19" t="s">
        <v>118</v>
      </c>
      <c r="B87" s="222">
        <v>0.5</v>
      </c>
      <c r="C87" s="212"/>
    </row>
    <row r="88" spans="1:3" ht="30" x14ac:dyDescent="0.3">
      <c r="A88" s="19" t="s">
        <v>119</v>
      </c>
      <c r="B88" s="213">
        <v>1</v>
      </c>
      <c r="C88" s="241"/>
    </row>
    <row r="89" spans="1:3" ht="15.6" thickBot="1" x14ac:dyDescent="0.35">
      <c r="A89" s="207" t="s">
        <v>74</v>
      </c>
      <c r="B89" s="225"/>
      <c r="C89" s="242"/>
    </row>
    <row r="90" spans="1:3" ht="15" x14ac:dyDescent="0.3">
      <c r="A90" s="36" t="s">
        <v>120</v>
      </c>
      <c r="B90" s="193"/>
      <c r="C90" s="193"/>
    </row>
    <row r="91" spans="1:3" ht="30" x14ac:dyDescent="0.3">
      <c r="A91" s="19" t="s">
        <v>121</v>
      </c>
      <c r="B91" s="216">
        <v>1</v>
      </c>
      <c r="C91" s="243"/>
    </row>
    <row r="92" spans="1:3" ht="60" x14ac:dyDescent="0.3">
      <c r="A92" s="19" t="s">
        <v>122</v>
      </c>
      <c r="B92" s="222">
        <v>3</v>
      </c>
      <c r="C92" s="244"/>
    </row>
    <row r="93" spans="1:3" ht="30" x14ac:dyDescent="0.3">
      <c r="A93" s="19" t="s">
        <v>123</v>
      </c>
      <c r="B93" s="222">
        <v>0</v>
      </c>
      <c r="C93" s="244"/>
    </row>
    <row r="94" spans="1:3" ht="60" x14ac:dyDescent="0.3">
      <c r="A94" s="19" t="s">
        <v>124</v>
      </c>
      <c r="B94" s="222">
        <v>1</v>
      </c>
      <c r="C94" s="244"/>
    </row>
    <row r="95" spans="1:3" ht="15" x14ac:dyDescent="0.3">
      <c r="A95" s="19" t="s">
        <v>125</v>
      </c>
      <c r="B95" s="222">
        <v>2</v>
      </c>
      <c r="C95" s="244"/>
    </row>
    <row r="96" spans="1:3" ht="30" x14ac:dyDescent="0.3">
      <c r="A96" s="19" t="s">
        <v>126</v>
      </c>
      <c r="B96" s="213">
        <v>2</v>
      </c>
      <c r="C96" s="245"/>
    </row>
    <row r="97" spans="1:3" ht="15.6" thickBot="1" x14ac:dyDescent="0.35">
      <c r="A97" s="207" t="s">
        <v>74</v>
      </c>
      <c r="B97" s="215"/>
      <c r="C97" s="246"/>
    </row>
    <row r="98" spans="1:3" ht="15" x14ac:dyDescent="0.3">
      <c r="A98" s="36" t="s">
        <v>127</v>
      </c>
      <c r="B98" s="194"/>
      <c r="C98" s="194"/>
    </row>
    <row r="99" spans="1:3" ht="30" x14ac:dyDescent="0.3">
      <c r="A99" s="19" t="s">
        <v>128</v>
      </c>
      <c r="B99" s="250">
        <v>3</v>
      </c>
      <c r="C99" s="251"/>
    </row>
    <row r="100" spans="1:3" ht="30" x14ac:dyDescent="0.3">
      <c r="A100" s="19" t="s">
        <v>129</v>
      </c>
      <c r="B100" s="247">
        <v>1</v>
      </c>
      <c r="C100" s="247"/>
    </row>
    <row r="101" spans="1:3" ht="30" x14ac:dyDescent="0.3">
      <c r="A101" s="19" t="s">
        <v>130</v>
      </c>
      <c r="B101" s="247">
        <v>1</v>
      </c>
      <c r="C101" s="247"/>
    </row>
    <row r="102" spans="1:3" ht="45" x14ac:dyDescent="0.3">
      <c r="A102" s="19" t="s">
        <v>131</v>
      </c>
      <c r="B102" s="222">
        <v>1</v>
      </c>
      <c r="C102" s="237"/>
    </row>
    <row r="103" spans="1:3" ht="30" x14ac:dyDescent="0.3">
      <c r="A103" s="19" t="s">
        <v>132</v>
      </c>
      <c r="B103" s="222">
        <v>1</v>
      </c>
      <c r="C103" s="237"/>
    </row>
    <row r="104" spans="1:3" ht="30" x14ac:dyDescent="0.3">
      <c r="A104" s="19" t="s">
        <v>133</v>
      </c>
      <c r="B104" s="222">
        <v>0</v>
      </c>
      <c r="C104" s="237"/>
    </row>
    <row r="105" spans="1:3" ht="45" x14ac:dyDescent="0.3">
      <c r="A105" s="19" t="s">
        <v>134</v>
      </c>
      <c r="B105" s="222">
        <v>1</v>
      </c>
      <c r="C105" s="237"/>
    </row>
    <row r="106" spans="1:3" ht="30" x14ac:dyDescent="0.3">
      <c r="A106" s="19" t="s">
        <v>135</v>
      </c>
      <c r="B106" s="213">
        <v>0</v>
      </c>
      <c r="C106" s="238"/>
    </row>
    <row r="107" spans="1:3" ht="15.6" thickBot="1" x14ac:dyDescent="0.35">
      <c r="A107" s="207" t="s">
        <v>74</v>
      </c>
      <c r="B107" s="252"/>
      <c r="C107" s="229"/>
    </row>
    <row r="108" spans="1:3" ht="15" x14ac:dyDescent="0.3">
      <c r="A108" s="36" t="s">
        <v>28</v>
      </c>
      <c r="B108" s="194"/>
      <c r="C108" s="195"/>
    </row>
    <row r="109" spans="1:3" ht="45" x14ac:dyDescent="0.3">
      <c r="A109" s="19" t="s">
        <v>136</v>
      </c>
      <c r="B109" s="216">
        <v>2</v>
      </c>
      <c r="C109" s="210"/>
    </row>
    <row r="110" spans="1:3" ht="30" x14ac:dyDescent="0.3">
      <c r="A110" s="19" t="s">
        <v>137</v>
      </c>
      <c r="B110" s="248">
        <v>2</v>
      </c>
      <c r="C110" s="253"/>
    </row>
    <row r="111" spans="1:3" ht="30" x14ac:dyDescent="0.3">
      <c r="A111" s="19" t="s">
        <v>138</v>
      </c>
      <c r="B111" s="248">
        <v>2</v>
      </c>
      <c r="C111" s="253"/>
    </row>
    <row r="112" spans="1:3" ht="45.6" x14ac:dyDescent="0.3">
      <c r="A112" s="19" t="s">
        <v>139</v>
      </c>
      <c r="B112" s="248">
        <v>2</v>
      </c>
      <c r="C112" s="253"/>
    </row>
    <row r="113" spans="1:3" ht="30" x14ac:dyDescent="0.3">
      <c r="A113" s="19" t="s">
        <v>140</v>
      </c>
      <c r="B113" s="249">
        <v>2</v>
      </c>
      <c r="C113" s="241"/>
    </row>
    <row r="114" spans="1:3" ht="15.6" thickBot="1" x14ac:dyDescent="0.35">
      <c r="A114" s="207" t="s">
        <v>74</v>
      </c>
      <c r="B114" s="254"/>
      <c r="C114" s="242"/>
    </row>
    <row r="115" spans="1:3" ht="15" x14ac:dyDescent="0.3">
      <c r="A115" s="36" t="s">
        <v>141</v>
      </c>
      <c r="B115" s="193"/>
      <c r="C115" s="193"/>
    </row>
    <row r="116" spans="1:3" ht="30" x14ac:dyDescent="0.3">
      <c r="A116" s="19" t="s">
        <v>142</v>
      </c>
      <c r="B116" s="216">
        <v>1</v>
      </c>
      <c r="C116" s="209"/>
    </row>
    <row r="117" spans="1:3" ht="45" x14ac:dyDescent="0.3">
      <c r="A117" s="19" t="s">
        <v>143</v>
      </c>
      <c r="B117" s="222">
        <v>2</v>
      </c>
      <c r="C117" s="211"/>
    </row>
    <row r="118" spans="1:3" ht="30" x14ac:dyDescent="0.3">
      <c r="A118" s="19" t="s">
        <v>144</v>
      </c>
      <c r="B118" s="222">
        <v>2</v>
      </c>
      <c r="C118" s="211"/>
    </row>
    <row r="119" spans="1:3" ht="30" x14ac:dyDescent="0.3">
      <c r="A119" s="19" t="s">
        <v>145</v>
      </c>
      <c r="B119" s="213">
        <v>2</v>
      </c>
      <c r="C119" s="218"/>
    </row>
    <row r="120" spans="1:3" ht="15.6" thickBot="1" x14ac:dyDescent="0.35">
      <c r="A120" s="207" t="s">
        <v>74</v>
      </c>
      <c r="B120" s="225"/>
      <c r="C120" s="255"/>
    </row>
    <row r="121" spans="1:3" ht="15" x14ac:dyDescent="0.3">
      <c r="A121" s="36" t="s">
        <v>34</v>
      </c>
      <c r="B121" s="36"/>
      <c r="C121" s="36"/>
    </row>
    <row r="122" spans="1:3" ht="45" x14ac:dyDescent="0.3">
      <c r="A122" s="19" t="s">
        <v>146</v>
      </c>
      <c r="B122" s="216">
        <v>1</v>
      </c>
      <c r="C122" s="210"/>
    </row>
    <row r="123" spans="1:3" ht="60" x14ac:dyDescent="0.3">
      <c r="A123" s="19" t="s">
        <v>147</v>
      </c>
      <c r="B123" s="213">
        <v>1</v>
      </c>
      <c r="C123" s="214"/>
    </row>
    <row r="124" spans="1:3" ht="15.6" thickBot="1" x14ac:dyDescent="0.35">
      <c r="A124" s="207" t="s">
        <v>74</v>
      </c>
      <c r="B124" s="215"/>
      <c r="C124" s="206"/>
    </row>
    <row r="125" spans="1:3" ht="15" thickBot="1" x14ac:dyDescent="0.35">
      <c r="A125" s="37" t="s">
        <v>165</v>
      </c>
      <c r="B125" s="91">
        <f>SUM(B78:B123)</f>
        <v>44</v>
      </c>
      <c r="C125" s="38"/>
    </row>
    <row r="126" spans="1:3" ht="15" thickBot="1" x14ac:dyDescent="0.35">
      <c r="A126" s="39"/>
      <c r="B126" s="39"/>
      <c r="C126" s="39"/>
    </row>
    <row r="127" spans="1:3" ht="15" thickBot="1" x14ac:dyDescent="0.35">
      <c r="A127" s="37" t="s">
        <v>166</v>
      </c>
      <c r="B127" s="91">
        <f>B125+B73+B33</f>
        <v>98</v>
      </c>
      <c r="C127" s="38"/>
    </row>
    <row r="128" spans="1:3" x14ac:dyDescent="0.3">
      <c r="A128" s="14"/>
      <c r="B128" s="224"/>
      <c r="C128" s="224"/>
    </row>
    <row r="129" spans="1:3" x14ac:dyDescent="0.3">
      <c r="A129" s="14" t="s">
        <v>148</v>
      </c>
      <c r="B129" s="221">
        <v>15</v>
      </c>
      <c r="C129" s="224"/>
    </row>
    <row r="130" spans="1:3" ht="15" thickBot="1" x14ac:dyDescent="0.35">
      <c r="A130" s="10"/>
      <c r="B130" s="227"/>
      <c r="C130" s="226"/>
    </row>
    <row r="131" spans="1:3" x14ac:dyDescent="0.3">
      <c r="A131" s="14"/>
      <c r="B131" s="100"/>
      <c r="C131" s="306"/>
    </row>
    <row r="132" spans="1:3" x14ac:dyDescent="0.3">
      <c r="A132" s="14" t="s">
        <v>163</v>
      </c>
      <c r="B132" s="101">
        <f>SUM(B127+B129)</f>
        <v>113</v>
      </c>
      <c r="C132" s="307"/>
    </row>
    <row r="133" spans="1:3" ht="15" thickBot="1" x14ac:dyDescent="0.35">
      <c r="A133" s="10"/>
      <c r="B133" s="102"/>
      <c r="C133" s="308"/>
    </row>
    <row r="134" spans="1:3" ht="15" thickBot="1" x14ac:dyDescent="0.35">
      <c r="A134" s="43"/>
      <c r="B134" s="44"/>
      <c r="C134" s="45"/>
    </row>
    <row r="135" spans="1:3" ht="15" thickBot="1" x14ac:dyDescent="0.35">
      <c r="A135" s="99" t="s">
        <v>193</v>
      </c>
      <c r="B135" s="133">
        <f ca="1">(Timing!B9-TODAY())/7</f>
        <v>12.714285714285714</v>
      </c>
      <c r="C135" s="47"/>
    </row>
    <row r="136" spans="1:3" ht="15" thickBot="1" x14ac:dyDescent="0.35">
      <c r="A136" s="132" t="s">
        <v>194</v>
      </c>
      <c r="B136" s="134">
        <f ca="1">B132/B135</f>
        <v>8.8876404494382033</v>
      </c>
      <c r="C136" s="135" t="s">
        <v>149</v>
      </c>
    </row>
    <row r="138" spans="1:3" x14ac:dyDescent="0.3">
      <c r="A138" s="196" t="s">
        <v>174</v>
      </c>
    </row>
  </sheetData>
  <sheetProtection algorithmName="SHA-512" hashValue="JtlGzArd//xr1IcrJ2zY3KQxCt6z8T2IBEfjQ2xUHVNAmFwwZx5LxKiRs04mA+kg/tG2alIbgXFQ1hSrWGrTJg==" saltValue="ouGW6esHG9E33stB6iUIJQ==" spinCount="100000" sheet="1" objects="1" scenarios="1" insertRows="0" insertHyperlinks="0" selectLockedCells="1"/>
  <mergeCells count="6">
    <mergeCell ref="D1:D7"/>
    <mergeCell ref="C131:C133"/>
    <mergeCell ref="A8:C8"/>
    <mergeCell ref="A35:C35"/>
    <mergeCell ref="A58:C58"/>
    <mergeCell ref="A1:C7"/>
  </mergeCells>
  <hyperlinks>
    <hyperlink ref="A138" r:id="rId1" xr:uid="{FCFB4252-E6F8-4121-B4A1-43E52377866C}"/>
  </hyperlinks>
  <printOptions gridLines="1"/>
  <pageMargins left="0.7" right="0.7" top="0.75" bottom="0.75" header="0.3" footer="0.3"/>
  <pageSetup scale="83" orientation="portrait" r:id="rId2"/>
  <rowBreaks count="4" manualBreakCount="4">
    <brk id="34" max="16383" man="1"/>
    <brk id="57" max="16383" man="1"/>
    <brk id="89" max="16383" man="1"/>
    <brk id="11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52777-0715-46F7-B015-034864ED4B70}">
  <dimension ref="A1:E31"/>
  <sheetViews>
    <sheetView workbookViewId="0">
      <selection activeCell="D15" sqref="D15:D22"/>
    </sheetView>
  </sheetViews>
  <sheetFormatPr defaultRowHeight="14.4" x14ac:dyDescent="0.3"/>
  <cols>
    <col min="1" max="1" width="35.6640625" customWidth="1"/>
    <col min="2" max="2" width="40.5546875" customWidth="1"/>
    <col min="4" max="4" width="24.21875" customWidth="1"/>
    <col min="5" max="5" width="32" customWidth="1"/>
  </cols>
  <sheetData>
    <row r="1" spans="1:5" x14ac:dyDescent="0.3">
      <c r="A1" s="97" t="s">
        <v>175</v>
      </c>
    </row>
    <row r="2" spans="1:5" x14ac:dyDescent="0.3">
      <c r="A2" s="196" t="s">
        <v>174</v>
      </c>
    </row>
    <row r="3" spans="1:5" x14ac:dyDescent="0.3">
      <c r="A3" s="146"/>
    </row>
    <row r="4" spans="1:5" x14ac:dyDescent="0.3">
      <c r="A4" s="196" t="s">
        <v>189</v>
      </c>
    </row>
    <row r="5" spans="1:5" x14ac:dyDescent="0.3">
      <c r="A5" s="146"/>
    </row>
    <row r="6" spans="1:5" x14ac:dyDescent="0.3">
      <c r="A6" s="196" t="s">
        <v>190</v>
      </c>
    </row>
    <row r="7" spans="1:5" x14ac:dyDescent="0.3">
      <c r="A7" s="146"/>
    </row>
    <row r="8" spans="1:5" x14ac:dyDescent="0.3">
      <c r="A8" s="196" t="s">
        <v>195</v>
      </c>
    </row>
    <row r="9" spans="1:5" x14ac:dyDescent="0.3">
      <c r="A9" s="196"/>
    </row>
    <row r="10" spans="1:5" x14ac:dyDescent="0.3">
      <c r="A10" s="196" t="s">
        <v>196</v>
      </c>
    </row>
    <row r="11" spans="1:5" x14ac:dyDescent="0.3">
      <c r="A11" s="196"/>
    </row>
    <row r="12" spans="1:5" x14ac:dyDescent="0.3">
      <c r="A12" s="196" t="s">
        <v>197</v>
      </c>
    </row>
    <row r="13" spans="1:5" x14ac:dyDescent="0.3">
      <c r="A13" s="196"/>
    </row>
    <row r="14" spans="1:5" x14ac:dyDescent="0.3">
      <c r="A14" s="90" t="s">
        <v>150</v>
      </c>
      <c r="B14" s="90" t="s">
        <v>158</v>
      </c>
      <c r="D14" s="97" t="s">
        <v>198</v>
      </c>
      <c r="E14" s="256" t="s">
        <v>202</v>
      </c>
    </row>
    <row r="15" spans="1:5" x14ac:dyDescent="0.3">
      <c r="A15" s="84" t="s">
        <v>19</v>
      </c>
      <c r="B15" s="257" t="s">
        <v>19</v>
      </c>
      <c r="D15" t="s">
        <v>167</v>
      </c>
      <c r="E15" s="258" t="s">
        <v>203</v>
      </c>
    </row>
    <row r="16" spans="1:5" x14ac:dyDescent="0.3">
      <c r="A16" s="84" t="s">
        <v>21</v>
      </c>
      <c r="B16" s="257" t="s">
        <v>21</v>
      </c>
      <c r="D16" t="s">
        <v>168</v>
      </c>
      <c r="E16" s="258" t="s">
        <v>204</v>
      </c>
    </row>
    <row r="17" spans="1:5" x14ac:dyDescent="0.3">
      <c r="A17" s="84" t="s">
        <v>23</v>
      </c>
      <c r="B17" s="257" t="s">
        <v>23</v>
      </c>
      <c r="D17" t="s">
        <v>169</v>
      </c>
      <c r="E17" s="258" t="s">
        <v>205</v>
      </c>
    </row>
    <row r="18" spans="1:5" x14ac:dyDescent="0.3">
      <c r="A18" s="84" t="s">
        <v>25</v>
      </c>
      <c r="B18" s="257" t="s">
        <v>25</v>
      </c>
      <c r="D18" t="s">
        <v>170</v>
      </c>
      <c r="E18" s="258" t="s">
        <v>206</v>
      </c>
    </row>
    <row r="19" spans="1:5" x14ac:dyDescent="0.3">
      <c r="A19" s="84" t="s">
        <v>27</v>
      </c>
      <c r="B19" s="257" t="s">
        <v>27</v>
      </c>
      <c r="D19" t="s">
        <v>151</v>
      </c>
      <c r="E19" s="258" t="s">
        <v>207</v>
      </c>
    </row>
    <row r="20" spans="1:5" x14ac:dyDescent="0.3">
      <c r="A20" s="84" t="s">
        <v>29</v>
      </c>
      <c r="B20" s="257" t="s">
        <v>29</v>
      </c>
      <c r="D20" t="s">
        <v>171</v>
      </c>
      <c r="E20" s="258" t="s">
        <v>208</v>
      </c>
    </row>
    <row r="21" spans="1:5" x14ac:dyDescent="0.3">
      <c r="A21" s="84" t="s">
        <v>31</v>
      </c>
      <c r="B21" s="257" t="s">
        <v>31</v>
      </c>
      <c r="D21" t="s">
        <v>172</v>
      </c>
      <c r="E21" s="258" t="s">
        <v>209</v>
      </c>
    </row>
    <row r="22" spans="1:5" x14ac:dyDescent="0.3">
      <c r="A22" s="84" t="s">
        <v>33</v>
      </c>
      <c r="B22" s="257" t="s">
        <v>33</v>
      </c>
      <c r="D22" t="s">
        <v>173</v>
      </c>
      <c r="E22" s="258" t="s">
        <v>210</v>
      </c>
    </row>
    <row r="23" spans="1:5" x14ac:dyDescent="0.3">
      <c r="A23" s="84" t="s">
        <v>20</v>
      </c>
      <c r="B23" s="145" t="s">
        <v>20</v>
      </c>
    </row>
    <row r="24" spans="1:5" x14ac:dyDescent="0.3">
      <c r="A24" s="84" t="s">
        <v>22</v>
      </c>
      <c r="B24" s="145" t="s">
        <v>22</v>
      </c>
    </row>
    <row r="25" spans="1:5" x14ac:dyDescent="0.3">
      <c r="A25" s="84" t="s">
        <v>24</v>
      </c>
      <c r="B25" s="145" t="s">
        <v>24</v>
      </c>
    </row>
    <row r="26" spans="1:5" x14ac:dyDescent="0.3">
      <c r="A26" s="84" t="s">
        <v>26</v>
      </c>
      <c r="B26" s="145" t="s">
        <v>26</v>
      </c>
    </row>
    <row r="27" spans="1:5" x14ac:dyDescent="0.3">
      <c r="A27" s="84" t="s">
        <v>28</v>
      </c>
      <c r="B27" s="145" t="s">
        <v>28</v>
      </c>
    </row>
    <row r="28" spans="1:5" x14ac:dyDescent="0.3">
      <c r="A28" s="84" t="s">
        <v>30</v>
      </c>
      <c r="B28" s="145" t="s">
        <v>30</v>
      </c>
    </row>
    <row r="29" spans="1:5" x14ac:dyDescent="0.3">
      <c r="A29" s="84" t="s">
        <v>32</v>
      </c>
      <c r="B29" s="145" t="s">
        <v>32</v>
      </c>
    </row>
    <row r="30" spans="1:5" x14ac:dyDescent="0.3">
      <c r="A30" s="84" t="s">
        <v>34</v>
      </c>
      <c r="B30" s="145" t="s">
        <v>34</v>
      </c>
    </row>
    <row r="31" spans="1:5" x14ac:dyDescent="0.3">
      <c r="B31" s="146"/>
    </row>
  </sheetData>
  <autoFilter ref="D14:D22" xr:uid="{67ABCCEB-6E9D-4193-81AA-8865A003DE95}"/>
  <hyperlinks>
    <hyperlink ref="B18" r:id="rId1" location="/professional/technology-application" xr:uid="{B90B3047-3C14-45A2-8AC7-A3F96BDCA3E7}"/>
    <hyperlink ref="B15" r:id="rId2" location="/professional/learning-sciences" xr:uid="{5F2B8B1A-BE22-481C-B958-66CB6BC36DB8}"/>
    <hyperlink ref="B19" r:id="rId3" location="/professional/knowledge-management" xr:uid="{BB6DBFAD-7BAE-4CF9-AC8D-45A54F0245A8}"/>
    <hyperlink ref="B16" r:id="rId4" location="/professional/instructional-design" xr:uid="{508B0411-8B70-49BE-B721-7E1AD41E326B}"/>
    <hyperlink ref="B17" r:id="rId5" location="/professional/training-delivery-and-facilitation" xr:uid="{83F61CFD-73F0-422C-A822-9E49C08B1B75}"/>
    <hyperlink ref="B20" r:id="rId6" location="/professional/career-and-leadership-development" xr:uid="{0B4BD79C-41CC-4834-92D9-8B1243394761}"/>
    <hyperlink ref="B21" r:id="rId7" location="/professional/coaching" xr:uid="{47A488AC-3817-429A-AF12-A4183C7AFB8E}"/>
    <hyperlink ref="B22" r:id="rId8" location="/professional/evaluating-impact" xr:uid="{ECCEE113-AE61-4312-AF3A-4ECE45E1BB5B}"/>
    <hyperlink ref="B23" r:id="rId9" location="/organizational/business-insight" xr:uid="{331AFE4E-0B0F-4D6D-A851-BBE651B4079D}"/>
    <hyperlink ref="B24" r:id="rId10" location="/organizational/consulting-and-business-partnering" xr:uid="{4817D5F8-4A8A-458F-94F1-45457522FD7F}"/>
    <hyperlink ref="B25" r:id="rId11" location="/organizational/organization-development-and-culture" xr:uid="{C91A8F64-CC1E-45AC-A1AC-3AF2312419CF}"/>
    <hyperlink ref="B26" r:id="rId12" location="/organizational/talent-strategy-and-management" xr:uid="{DABC91D5-36AB-4DA7-8A03-914E46E81C2E}"/>
    <hyperlink ref="B27" r:id="rId13" location="/organizational/performance-improvement" xr:uid="{FE5C4B57-2A94-4AEF-AF55-2C02284551F6}"/>
    <hyperlink ref="B28" r:id="rId14" location="/organizational/change-management" xr:uid="{4E7565E4-665D-401A-97F5-E17B6ED2F934}"/>
    <hyperlink ref="B29" r:id="rId15" location="/organizational/data-and-analytics" xr:uid="{9B1C70AE-98F4-41FB-B40C-B9518741BD62}"/>
    <hyperlink ref="B30" r:id="rId16" location="/organizational/future-readiness" xr:uid="{69F4C1DE-6756-4D14-8C8E-0530750365FB}"/>
    <hyperlink ref="A2" r:id="rId17" xr:uid="{1001C1C2-38F1-4548-80D6-3896A729EAF8}"/>
    <hyperlink ref="A4" r:id="rId18" xr:uid="{D2F84539-0A94-4522-85DF-9B3D62BE8FFA}"/>
    <hyperlink ref="A6" r:id="rId19" xr:uid="{8AFED2D3-B9E2-4932-BB38-EBF5B568AB6D}"/>
    <hyperlink ref="A8" r:id="rId20" xr:uid="{B50F51D7-FAD2-439B-9E9C-690248F8613E}"/>
    <hyperlink ref="A10" r:id="rId21" xr:uid="{A14D8DC3-4513-450D-8F39-FAC18826CCED}"/>
    <hyperlink ref="A12" r:id="rId22" location="/learning-plan/all-resources" xr:uid="{121D7D88-CF04-49F4-9FAC-CFCBC53982C6}"/>
    <hyperlink ref="E15" r:id="rId23" location="/learning-plan/goal/development-paths/coach-learning-path" xr:uid="{3A0C8869-AE29-497A-B4E1-6EA7D1CCF5AB}"/>
    <hyperlink ref="E16" r:id="rId24" location="/learning-plan/goal/development-paths/e-learning-professional" xr:uid="{6E17C9AD-5FC9-47B2-9B88-40610462A458}"/>
    <hyperlink ref="E17" r:id="rId25" location="/learning-plan/goal/development-paths/hr-od-professional" xr:uid="{CF20D9D4-F7BE-467A-A6CE-76B9CE06ACD3}"/>
    <hyperlink ref="E18" r:id="rId26" location="/learning-plan/goal/development-paths/independent-consultant" xr:uid="{AFB209CF-82DF-4ED3-8D03-316FAAA58388}"/>
    <hyperlink ref="E19" r:id="rId27" location="/learning-plan/goal/development-paths/instructional-designer-learning-path" xr:uid="{2DAC5ECE-061A-4B37-8E73-F26D97D0E4F5}"/>
    <hyperlink ref="E20" r:id="rId28" location="/learning-plan/goal/development-paths/learning-technologist" xr:uid="{2923EE8F-1CAA-4C79-9480-206FEA4B326D}"/>
    <hyperlink ref="E21" r:id="rId29" location="/learning-plan/goal/development-paths/manager" xr:uid="{4BB3DE4D-B87D-44D0-8AC7-6FF51B197838}"/>
    <hyperlink ref="E22" r:id="rId30" location="/learning-plan/goal/development-paths/trainer" xr:uid="{67522B48-4CF4-4EDA-8AA9-5F100786729C}"/>
  </hyperlinks>
  <pageMargins left="0.7" right="0.7" top="0.75" bottom="0.75" header="0.3" footer="0.3"/>
  <pageSetup orientation="portrait" r:id="rId3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B6509-45BE-479F-910A-03362A502806}">
  <dimension ref="A1:B108"/>
  <sheetViews>
    <sheetView tabSelected="1" topLeftCell="A86" zoomScaleNormal="100" workbookViewId="0">
      <selection activeCell="G83" sqref="G83"/>
    </sheetView>
  </sheetViews>
  <sheetFormatPr defaultRowHeight="14.4" x14ac:dyDescent="0.3"/>
  <cols>
    <col min="1" max="1" width="39.33203125" customWidth="1"/>
    <col min="2" max="2" width="64.88671875" customWidth="1"/>
  </cols>
  <sheetData>
    <row r="1" spans="1:2" x14ac:dyDescent="0.3">
      <c r="A1" s="329" t="s">
        <v>325</v>
      </c>
      <c r="B1" s="330"/>
    </row>
    <row r="2" spans="1:2" ht="15" thickBot="1" x14ac:dyDescent="0.35">
      <c r="A2" s="331"/>
      <c r="B2" s="332"/>
    </row>
    <row r="3" spans="1:2" s="269" customFormat="1" x14ac:dyDescent="0.3">
      <c r="A3" s="333" t="s">
        <v>326</v>
      </c>
      <c r="B3" s="334"/>
    </row>
    <row r="4" spans="1:2" s="269" customFormat="1" ht="44.4" customHeight="1" x14ac:dyDescent="0.3">
      <c r="A4" s="335"/>
      <c r="B4" s="336"/>
    </row>
    <row r="5" spans="1:2" x14ac:dyDescent="0.3">
      <c r="A5" s="270" t="s">
        <v>211</v>
      </c>
      <c r="B5" s="271"/>
    </row>
    <row r="6" spans="1:2" x14ac:dyDescent="0.3">
      <c r="A6" s="270" t="s">
        <v>212</v>
      </c>
      <c r="B6" s="271"/>
    </row>
    <row r="7" spans="1:2" x14ac:dyDescent="0.3">
      <c r="A7" s="270" t="s">
        <v>213</v>
      </c>
      <c r="B7" s="271"/>
    </row>
    <row r="8" spans="1:2" x14ac:dyDescent="0.3">
      <c r="A8" s="270" t="s">
        <v>214</v>
      </c>
      <c r="B8" s="271"/>
    </row>
    <row r="9" spans="1:2" ht="15" thickBot="1" x14ac:dyDescent="0.35">
      <c r="A9" s="272" t="s">
        <v>215</v>
      </c>
      <c r="B9" s="273"/>
    </row>
    <row r="10" spans="1:2" x14ac:dyDescent="0.3">
      <c r="A10" s="337" t="s">
        <v>328</v>
      </c>
      <c r="B10" s="338"/>
    </row>
    <row r="11" spans="1:2" ht="15" thickBot="1" x14ac:dyDescent="0.35">
      <c r="A11" s="339"/>
      <c r="B11" s="340"/>
    </row>
    <row r="12" spans="1:2" s="268" customFormat="1" ht="28.8" x14ac:dyDescent="0.3">
      <c r="A12" s="341" t="s">
        <v>216</v>
      </c>
      <c r="B12" s="274" t="s">
        <v>217</v>
      </c>
    </row>
    <row r="13" spans="1:2" s="268" customFormat="1" ht="28.8" x14ac:dyDescent="0.3">
      <c r="A13" s="342"/>
      <c r="B13" s="275" t="s">
        <v>218</v>
      </c>
    </row>
    <row r="14" spans="1:2" s="268" customFormat="1" x14ac:dyDescent="0.3">
      <c r="A14" s="342"/>
      <c r="B14" s="275" t="s">
        <v>219</v>
      </c>
    </row>
    <row r="15" spans="1:2" s="268" customFormat="1" ht="28.8" x14ac:dyDescent="0.3">
      <c r="A15" s="342"/>
      <c r="B15" s="275" t="s">
        <v>220</v>
      </c>
    </row>
    <row r="16" spans="1:2" s="268" customFormat="1" ht="29.4" thickBot="1" x14ac:dyDescent="0.35">
      <c r="A16" s="343"/>
      <c r="B16" s="276" t="s">
        <v>221</v>
      </c>
    </row>
    <row r="17" spans="1:2" s="268" customFormat="1" ht="29.4" thickBot="1" x14ac:dyDescent="0.35">
      <c r="A17" s="260" t="s">
        <v>222</v>
      </c>
      <c r="B17" s="279" t="s">
        <v>223</v>
      </c>
    </row>
    <row r="18" spans="1:2" s="268" customFormat="1" x14ac:dyDescent="0.3">
      <c r="A18" s="341" t="s">
        <v>224</v>
      </c>
      <c r="B18" s="274" t="s">
        <v>225</v>
      </c>
    </row>
    <row r="19" spans="1:2" s="268" customFormat="1" ht="28.8" x14ac:dyDescent="0.3">
      <c r="A19" s="342"/>
      <c r="B19" s="275" t="s">
        <v>226</v>
      </c>
    </row>
    <row r="20" spans="1:2" s="268" customFormat="1" x14ac:dyDescent="0.3">
      <c r="A20" s="342"/>
      <c r="B20" s="275" t="s">
        <v>227</v>
      </c>
    </row>
    <row r="21" spans="1:2" s="268" customFormat="1" ht="28.8" x14ac:dyDescent="0.3">
      <c r="A21" s="342"/>
      <c r="B21" s="275" t="s">
        <v>228</v>
      </c>
    </row>
    <row r="22" spans="1:2" s="268" customFormat="1" ht="43.2" x14ac:dyDescent="0.3">
      <c r="A22" s="342"/>
      <c r="B22" s="275" t="s">
        <v>229</v>
      </c>
    </row>
    <row r="23" spans="1:2" s="268" customFormat="1" ht="29.4" thickBot="1" x14ac:dyDescent="0.35">
      <c r="A23" s="343"/>
      <c r="B23" s="277" t="s">
        <v>230</v>
      </c>
    </row>
    <row r="24" spans="1:2" s="268" customFormat="1" x14ac:dyDescent="0.3">
      <c r="A24" s="341" t="s">
        <v>231</v>
      </c>
      <c r="B24" s="274" t="s">
        <v>232</v>
      </c>
    </row>
    <row r="25" spans="1:2" s="268" customFormat="1" ht="28.8" x14ac:dyDescent="0.3">
      <c r="A25" s="342"/>
      <c r="B25" s="275" t="s">
        <v>233</v>
      </c>
    </row>
    <row r="26" spans="1:2" s="268" customFormat="1" ht="28.8" x14ac:dyDescent="0.3">
      <c r="A26" s="342"/>
      <c r="B26" s="275" t="s">
        <v>234</v>
      </c>
    </row>
    <row r="27" spans="1:2" s="268" customFormat="1" ht="29.4" thickBot="1" x14ac:dyDescent="0.35">
      <c r="A27" s="342"/>
      <c r="B27" s="275" t="s">
        <v>235</v>
      </c>
    </row>
    <row r="28" spans="1:2" s="268" customFormat="1" ht="29.4" thickBot="1" x14ac:dyDescent="0.35">
      <c r="A28" s="261" t="s">
        <v>236</v>
      </c>
      <c r="B28" s="280" t="s">
        <v>237</v>
      </c>
    </row>
    <row r="29" spans="1:2" s="268" customFormat="1" x14ac:dyDescent="0.3">
      <c r="A29" s="324" t="s">
        <v>238</v>
      </c>
      <c r="B29" s="274" t="s">
        <v>239</v>
      </c>
    </row>
    <row r="30" spans="1:2" s="268" customFormat="1" ht="29.4" thickBot="1" x14ac:dyDescent="0.35">
      <c r="A30" s="325"/>
      <c r="B30" s="276" t="s">
        <v>240</v>
      </c>
    </row>
    <row r="31" spans="1:2" s="268" customFormat="1" ht="15" thickBot="1" x14ac:dyDescent="0.35">
      <c r="A31" s="326"/>
      <c r="B31" s="326"/>
    </row>
    <row r="32" spans="1:2" s="268" customFormat="1" ht="15" thickBot="1" x14ac:dyDescent="0.35">
      <c r="A32" s="327" t="s">
        <v>327</v>
      </c>
      <c r="B32" s="328"/>
    </row>
    <row r="33" spans="1:2" s="268" customFormat="1" ht="28.8" x14ac:dyDescent="0.3">
      <c r="A33" s="262" t="s">
        <v>241</v>
      </c>
      <c r="B33" s="274" t="s">
        <v>242</v>
      </c>
    </row>
    <row r="34" spans="1:2" s="268" customFormat="1" x14ac:dyDescent="0.3">
      <c r="A34" s="263"/>
      <c r="B34" s="275" t="s">
        <v>243</v>
      </c>
    </row>
    <row r="35" spans="1:2" s="268" customFormat="1" ht="28.8" x14ac:dyDescent="0.3">
      <c r="A35" s="263"/>
      <c r="B35" s="275" t="s">
        <v>244</v>
      </c>
    </row>
    <row r="36" spans="1:2" s="268" customFormat="1" ht="15" thickBot="1" x14ac:dyDescent="0.35">
      <c r="A36" s="264"/>
      <c r="B36" s="276" t="s">
        <v>245</v>
      </c>
    </row>
    <row r="37" spans="1:2" s="268" customFormat="1" x14ac:dyDescent="0.3">
      <c r="A37" s="262" t="s">
        <v>246</v>
      </c>
      <c r="B37" s="274" t="s">
        <v>247</v>
      </c>
    </row>
    <row r="38" spans="1:2" s="268" customFormat="1" x14ac:dyDescent="0.3">
      <c r="A38" s="263"/>
      <c r="B38" s="275" t="s">
        <v>248</v>
      </c>
    </row>
    <row r="39" spans="1:2" s="268" customFormat="1" x14ac:dyDescent="0.3">
      <c r="A39" s="263"/>
      <c r="B39" s="275" t="s">
        <v>249</v>
      </c>
    </row>
    <row r="40" spans="1:2" s="268" customFormat="1" ht="15" thickBot="1" x14ac:dyDescent="0.35">
      <c r="A40" s="264"/>
      <c r="B40" s="276" t="s">
        <v>250</v>
      </c>
    </row>
    <row r="41" spans="1:2" s="268" customFormat="1" x14ac:dyDescent="0.3">
      <c r="A41" s="262" t="s">
        <v>251</v>
      </c>
      <c r="B41" s="274" t="s">
        <v>252</v>
      </c>
    </row>
    <row r="42" spans="1:2" s="268" customFormat="1" x14ac:dyDescent="0.3">
      <c r="A42" s="263"/>
      <c r="B42" s="275" t="s">
        <v>253</v>
      </c>
    </row>
    <row r="43" spans="1:2" s="268" customFormat="1" x14ac:dyDescent="0.3">
      <c r="A43" s="263"/>
      <c r="B43" s="275" t="s">
        <v>254</v>
      </c>
    </row>
    <row r="44" spans="1:2" s="268" customFormat="1" x14ac:dyDescent="0.3">
      <c r="A44" s="263"/>
      <c r="B44" s="275" t="s">
        <v>255</v>
      </c>
    </row>
    <row r="45" spans="1:2" s="268" customFormat="1" ht="15" thickBot="1" x14ac:dyDescent="0.35">
      <c r="A45" s="264"/>
      <c r="B45" s="276" t="s">
        <v>256</v>
      </c>
    </row>
    <row r="46" spans="1:2" s="268" customFormat="1" x14ac:dyDescent="0.3">
      <c r="A46" s="262" t="s">
        <v>257</v>
      </c>
      <c r="B46" s="274" t="s">
        <v>258</v>
      </c>
    </row>
    <row r="47" spans="1:2" s="268" customFormat="1" ht="28.8" x14ac:dyDescent="0.3">
      <c r="A47" s="263"/>
      <c r="B47" s="275" t="s">
        <v>259</v>
      </c>
    </row>
    <row r="48" spans="1:2" s="268" customFormat="1" ht="15" thickBot="1" x14ac:dyDescent="0.35">
      <c r="A48" s="264"/>
      <c r="B48" s="276" t="s">
        <v>260</v>
      </c>
    </row>
    <row r="49" spans="1:2" s="268" customFormat="1" ht="28.8" x14ac:dyDescent="0.3">
      <c r="A49" s="262" t="s">
        <v>261</v>
      </c>
      <c r="B49" s="274" t="s">
        <v>262</v>
      </c>
    </row>
    <row r="50" spans="1:2" s="268" customFormat="1" x14ac:dyDescent="0.3">
      <c r="A50" s="263"/>
      <c r="B50" s="275" t="s">
        <v>263</v>
      </c>
    </row>
    <row r="51" spans="1:2" s="268" customFormat="1" x14ac:dyDescent="0.3">
      <c r="A51" s="263"/>
      <c r="B51" s="275" t="s">
        <v>264</v>
      </c>
    </row>
    <row r="52" spans="1:2" s="268" customFormat="1" ht="29.4" thickBot="1" x14ac:dyDescent="0.35">
      <c r="A52" s="264"/>
      <c r="B52" s="276" t="s">
        <v>265</v>
      </c>
    </row>
    <row r="53" spans="1:2" s="268" customFormat="1" x14ac:dyDescent="0.3">
      <c r="A53" s="262" t="s">
        <v>266</v>
      </c>
      <c r="B53" s="274" t="s">
        <v>267</v>
      </c>
    </row>
    <row r="54" spans="1:2" s="268" customFormat="1" x14ac:dyDescent="0.3">
      <c r="A54" s="263" t="s">
        <v>268</v>
      </c>
      <c r="B54" s="275" t="s">
        <v>269</v>
      </c>
    </row>
    <row r="55" spans="1:2" s="268" customFormat="1" x14ac:dyDescent="0.3">
      <c r="A55" s="263"/>
      <c r="B55" s="275" t="s">
        <v>270</v>
      </c>
    </row>
    <row r="56" spans="1:2" s="268" customFormat="1" ht="28.8" x14ac:dyDescent="0.3">
      <c r="A56" s="265"/>
      <c r="B56" s="275" t="s">
        <v>230</v>
      </c>
    </row>
    <row r="57" spans="1:2" s="268" customFormat="1" ht="29.4" thickBot="1" x14ac:dyDescent="0.35">
      <c r="A57" s="266"/>
      <c r="B57" s="277" t="s">
        <v>271</v>
      </c>
    </row>
    <row r="58" spans="1:2" s="268" customFormat="1" x14ac:dyDescent="0.3">
      <c r="A58" s="262" t="s">
        <v>272</v>
      </c>
      <c r="B58" s="274" t="s">
        <v>273</v>
      </c>
    </row>
    <row r="59" spans="1:2" s="268" customFormat="1" x14ac:dyDescent="0.3">
      <c r="A59" s="263"/>
      <c r="B59" s="275" t="s">
        <v>274</v>
      </c>
    </row>
    <row r="60" spans="1:2" s="268" customFormat="1" ht="28.8" x14ac:dyDescent="0.3">
      <c r="A60" s="263"/>
      <c r="B60" s="275" t="s">
        <v>275</v>
      </c>
    </row>
    <row r="61" spans="1:2" s="268" customFormat="1" ht="15" thickBot="1" x14ac:dyDescent="0.35">
      <c r="A61" s="264"/>
      <c r="B61" s="276" t="s">
        <v>276</v>
      </c>
    </row>
    <row r="62" spans="1:2" s="268" customFormat="1" ht="28.8" x14ac:dyDescent="0.3">
      <c r="A62" s="262" t="s">
        <v>277</v>
      </c>
      <c r="B62" s="274" t="s">
        <v>278</v>
      </c>
    </row>
    <row r="63" spans="1:2" s="268" customFormat="1" x14ac:dyDescent="0.3">
      <c r="A63" s="263"/>
      <c r="B63" s="275" t="s">
        <v>279</v>
      </c>
    </row>
    <row r="64" spans="1:2" s="268" customFormat="1" ht="28.8" x14ac:dyDescent="0.3">
      <c r="A64" s="263"/>
      <c r="B64" s="275" t="s">
        <v>280</v>
      </c>
    </row>
    <row r="65" spans="1:2" s="268" customFormat="1" ht="15" thickBot="1" x14ac:dyDescent="0.35">
      <c r="A65" s="264"/>
      <c r="B65" s="276" t="s">
        <v>281</v>
      </c>
    </row>
    <row r="66" spans="1:2" s="268" customFormat="1" ht="15" thickBot="1" x14ac:dyDescent="0.35">
      <c r="A66" s="267" t="s">
        <v>282</v>
      </c>
      <c r="B66" s="278"/>
    </row>
    <row r="67" spans="1:2" s="268" customFormat="1" x14ac:dyDescent="0.3">
      <c r="A67" s="262" t="s">
        <v>283</v>
      </c>
      <c r="B67" s="274" t="s">
        <v>284</v>
      </c>
    </row>
    <row r="68" spans="1:2" s="268" customFormat="1" ht="28.8" x14ac:dyDescent="0.3">
      <c r="A68" s="263"/>
      <c r="B68" s="275" t="s">
        <v>285</v>
      </c>
    </row>
    <row r="69" spans="1:2" s="268" customFormat="1" ht="28.8" x14ac:dyDescent="0.3">
      <c r="A69" s="263"/>
      <c r="B69" s="275" t="s">
        <v>286</v>
      </c>
    </row>
    <row r="70" spans="1:2" ht="28.8" x14ac:dyDescent="0.3">
      <c r="A70" s="263"/>
      <c r="B70" s="275" t="s">
        <v>287</v>
      </c>
    </row>
    <row r="71" spans="1:2" ht="15" thickBot="1" x14ac:dyDescent="0.35">
      <c r="A71" s="264"/>
      <c r="B71" s="276" t="s">
        <v>288</v>
      </c>
    </row>
    <row r="72" spans="1:2" ht="28.8" x14ac:dyDescent="0.3">
      <c r="A72" s="262" t="s">
        <v>289</v>
      </c>
      <c r="B72" s="274" t="s">
        <v>290</v>
      </c>
    </row>
    <row r="73" spans="1:2" x14ac:dyDescent="0.3">
      <c r="A73" s="263"/>
      <c r="B73" s="275" t="s">
        <v>291</v>
      </c>
    </row>
    <row r="74" spans="1:2" x14ac:dyDescent="0.3">
      <c r="A74" s="263"/>
      <c r="B74" s="275" t="s">
        <v>292</v>
      </c>
    </row>
    <row r="75" spans="1:2" ht="28.8" x14ac:dyDescent="0.3">
      <c r="A75" s="263"/>
      <c r="B75" s="275" t="s">
        <v>293</v>
      </c>
    </row>
    <row r="76" spans="1:2" x14ac:dyDescent="0.3">
      <c r="A76" s="263"/>
      <c r="B76" s="344" t="s">
        <v>329</v>
      </c>
    </row>
    <row r="77" spans="1:2" ht="15" thickBot="1" x14ac:dyDescent="0.35">
      <c r="A77" s="264"/>
      <c r="B77" s="277" t="s">
        <v>330</v>
      </c>
    </row>
    <row r="78" spans="1:2" ht="15" thickBot="1" x14ac:dyDescent="0.35">
      <c r="A78" s="267" t="s">
        <v>282</v>
      </c>
      <c r="B78" s="278"/>
    </row>
    <row r="79" spans="1:2" ht="28.8" x14ac:dyDescent="0.3">
      <c r="A79" s="262" t="s">
        <v>294</v>
      </c>
      <c r="B79" s="274" t="s">
        <v>295</v>
      </c>
    </row>
    <row r="80" spans="1:2" ht="28.8" x14ac:dyDescent="0.3">
      <c r="A80" s="263"/>
      <c r="B80" s="275" t="s">
        <v>296</v>
      </c>
    </row>
    <row r="81" spans="1:2" ht="28.8" x14ac:dyDescent="0.3">
      <c r="A81" s="263"/>
      <c r="B81" s="275" t="s">
        <v>226</v>
      </c>
    </row>
    <row r="82" spans="1:2" ht="28.8" x14ac:dyDescent="0.3">
      <c r="A82" s="263"/>
      <c r="B82" s="275" t="s">
        <v>297</v>
      </c>
    </row>
    <row r="83" spans="1:2" ht="28.8" x14ac:dyDescent="0.3">
      <c r="A83" s="263"/>
      <c r="B83" s="275" t="s">
        <v>298</v>
      </c>
    </row>
    <row r="84" spans="1:2" ht="15" thickBot="1" x14ac:dyDescent="0.35">
      <c r="A84" s="264"/>
      <c r="B84" s="276" t="s">
        <v>299</v>
      </c>
    </row>
    <row r="85" spans="1:2" x14ac:dyDescent="0.3">
      <c r="A85" s="262" t="s">
        <v>300</v>
      </c>
      <c r="B85" s="274" t="s">
        <v>301</v>
      </c>
    </row>
    <row r="86" spans="1:2" x14ac:dyDescent="0.3">
      <c r="A86" s="263"/>
      <c r="B86" s="275" t="s">
        <v>302</v>
      </c>
    </row>
    <row r="87" spans="1:2" ht="28.8" x14ac:dyDescent="0.3">
      <c r="A87" s="263"/>
      <c r="B87" s="275" t="s">
        <v>303</v>
      </c>
    </row>
    <row r="88" spans="1:2" x14ac:dyDescent="0.3">
      <c r="A88" s="263"/>
      <c r="B88" s="275" t="s">
        <v>304</v>
      </c>
    </row>
    <row r="89" spans="1:2" ht="29.4" thickBot="1" x14ac:dyDescent="0.35">
      <c r="A89" s="264"/>
      <c r="B89" s="276" t="s">
        <v>305</v>
      </c>
    </row>
    <row r="90" spans="1:2" x14ac:dyDescent="0.3">
      <c r="A90" s="262" t="s">
        <v>306</v>
      </c>
      <c r="B90" s="274" t="s">
        <v>307</v>
      </c>
    </row>
    <row r="91" spans="1:2" ht="28.8" x14ac:dyDescent="0.3">
      <c r="A91" s="263"/>
      <c r="B91" s="275" t="s">
        <v>259</v>
      </c>
    </row>
    <row r="92" spans="1:2" ht="43.2" x14ac:dyDescent="0.3">
      <c r="A92" s="263"/>
      <c r="B92" s="275" t="s">
        <v>308</v>
      </c>
    </row>
    <row r="93" spans="1:2" x14ac:dyDescent="0.3">
      <c r="A93" s="263"/>
      <c r="B93" s="275" t="s">
        <v>309</v>
      </c>
    </row>
    <row r="94" spans="1:2" ht="29.4" thickBot="1" x14ac:dyDescent="0.35">
      <c r="A94" s="264"/>
      <c r="B94" s="276" t="s">
        <v>226</v>
      </c>
    </row>
    <row r="95" spans="1:2" x14ac:dyDescent="0.3">
      <c r="A95" s="262" t="s">
        <v>310</v>
      </c>
      <c r="B95" s="274" t="s">
        <v>311</v>
      </c>
    </row>
    <row r="96" spans="1:2" ht="28.8" x14ac:dyDescent="0.3">
      <c r="A96" s="263"/>
      <c r="B96" s="275" t="s">
        <v>297</v>
      </c>
    </row>
    <row r="97" spans="1:2" x14ac:dyDescent="0.3">
      <c r="A97" s="263"/>
      <c r="B97" s="275" t="s">
        <v>312</v>
      </c>
    </row>
    <row r="98" spans="1:2" ht="15" thickBot="1" x14ac:dyDescent="0.35">
      <c r="A98" s="264"/>
      <c r="B98" s="277" t="s">
        <v>313</v>
      </c>
    </row>
    <row r="99" spans="1:2" x14ac:dyDescent="0.3">
      <c r="A99" s="262" t="s">
        <v>314</v>
      </c>
      <c r="B99" s="274" t="s">
        <v>315</v>
      </c>
    </row>
    <row r="100" spans="1:2" ht="43.2" x14ac:dyDescent="0.3">
      <c r="A100" s="263"/>
      <c r="B100" s="275" t="s">
        <v>316</v>
      </c>
    </row>
    <row r="101" spans="1:2" ht="28.8" x14ac:dyDescent="0.3">
      <c r="A101" s="263"/>
      <c r="B101" s="275" t="s">
        <v>317</v>
      </c>
    </row>
    <row r="102" spans="1:2" ht="28.8" x14ac:dyDescent="0.3">
      <c r="A102" s="263"/>
      <c r="B102" s="275" t="s">
        <v>318</v>
      </c>
    </row>
    <row r="103" spans="1:2" ht="29.4" thickBot="1" x14ac:dyDescent="0.35">
      <c r="A103" s="264"/>
      <c r="B103" s="277" t="s">
        <v>319</v>
      </c>
    </row>
    <row r="104" spans="1:2" x14ac:dyDescent="0.3">
      <c r="A104" s="262" t="s">
        <v>320</v>
      </c>
      <c r="B104" s="274" t="s">
        <v>321</v>
      </c>
    </row>
    <row r="105" spans="1:2" ht="43.2" x14ac:dyDescent="0.3">
      <c r="A105" s="263"/>
      <c r="B105" s="275" t="s">
        <v>322</v>
      </c>
    </row>
    <row r="106" spans="1:2" ht="28.8" x14ac:dyDescent="0.3">
      <c r="A106" s="263"/>
      <c r="B106" s="275" t="s">
        <v>212</v>
      </c>
    </row>
    <row r="107" spans="1:2" x14ac:dyDescent="0.3">
      <c r="A107" s="263"/>
      <c r="B107" s="275" t="s">
        <v>323</v>
      </c>
    </row>
    <row r="108" spans="1:2" ht="29.4" thickBot="1" x14ac:dyDescent="0.35">
      <c r="A108" s="264"/>
      <c r="B108" s="259" t="s">
        <v>324</v>
      </c>
    </row>
  </sheetData>
  <sheetProtection algorithmName="SHA-512" hashValue="09upwS5Pc4dGD+xkQyISvKEZnUzogM3r/PPWDFEqiVpfBTFNi3pziv24a9bWRcX6AmSZ/ln/52njJMMf5Jc9Rw==" saltValue="rG0vuloU+j6xtP3XE4tCzg==" spinCount="100000" sheet="1" objects="1" scenarios="1" insertColumns="0" insertRows="0"/>
  <mergeCells count="9">
    <mergeCell ref="A29:A30"/>
    <mergeCell ref="A31:B31"/>
    <mergeCell ref="A32:B32"/>
    <mergeCell ref="A1:B2"/>
    <mergeCell ref="A3:B4"/>
    <mergeCell ref="A10:B11"/>
    <mergeCell ref="A12:A16"/>
    <mergeCell ref="A18:A23"/>
    <mergeCell ref="A24:A27"/>
  </mergeCells>
  <hyperlinks>
    <hyperlink ref="B12" r:id="rId1" display="https://www.td.org/books/own-any-occasion" xr:uid="{5AF74E90-BA13-4F2B-B65D-69C229F1D7FD}"/>
    <hyperlink ref="B13" r:id="rId2" display="https://www.td.org/books/10-steps-to-successful-business-writing-2nd-edition" xr:uid="{31EDBDD8-84BA-43D4-BC91-981301067E03}"/>
    <hyperlink ref="B14" r:id="rId3" display="https://www.td.org/books/10-steps-to-successful-presentations-2nd-edition" xr:uid="{577B09DA-C6EC-4795-B064-6F64F279F2A5}"/>
    <hyperlink ref="B15" r:id="rId4" display="https://www.td.org/books/focus-on-them" xr:uid="{E747F33C-7406-4999-A448-BA9F81DCA762}"/>
    <hyperlink ref="B16" r:id="rId5" display="https://www.amazon.com/Effective-Data-Visualization-Right-Chart/dp/1544350880/ref=sr_1_1?keywords=Effective+Data+Visualization%3A+The+Right+Chart+for+the+Right+Data%2C&amp;qid=1571848061&amp;s=books&amp;sr=1-1" xr:uid="{D9D1FE69-B60C-45BE-83C4-5AD0598D47FD}"/>
    <hyperlink ref="B17" r:id="rId6" display="https://www.amazon.com/Emotional-Intelligence-Matter-More-Than/dp/055338371X/" xr:uid="{E4DC6176-7139-4B1A-AC66-B61C5D3A42B6}"/>
    <hyperlink ref="B18" r:id="rId7" display="https://www.td.org/books/astd-leadership-handbook" xr:uid="{0FBF631A-1CD6-4FC7-8949-002C9356CB2E}"/>
    <hyperlink ref="B19" r:id="rId8" display="https://www.amazon.com/Fifth-Discipline-Practice-Learning-Organization/dp/0385517254" xr:uid="{94A29214-FF96-459A-8787-1EEC924ADBCB}"/>
    <hyperlink ref="B20" r:id="rId9" display="https://www.td.org/books/10-steps-to-be-a-successful-manager-2nd-edition" xr:uid="{0C5965F0-3221-4F8C-94DE-73574C99F2B6}"/>
    <hyperlink ref="B21" r:id="rId10" display="https://www.td.org/books/focus-on-them" xr:uid="{63BE33BF-93D9-40CE-8D8E-6A211ACB8318}"/>
    <hyperlink ref="B22" r:id="rId11" display="https://www.amazon.com/New-Leadership-Literacies-Disruption-Distributed/dp/1626569614/ref=sr_1_3?keywords=new+leadership+literacies&amp;qid=1571843435&amp;s=books&amp;sr=1-3" xr:uid="{EC70233D-A6D4-41FD-BC50-F8B1DB468CD8}"/>
    <hyperlink ref="B23" r:id="rId12" display="https://www.amazon.com/New-Extraordinary-Leader-3rd-Managers-ebook/dp/B07STX6FQH/ref=sr_1_1?keywords=The+New+Extraordinary+Leader%3A+Turning+Good+Managers+into+Great+Leaders&amp;qid=1571843603&amp;s=books&amp;sr=1-1" xr:uid="{9700D36B-2CD4-46C4-9DF4-A71D8AA0642F}"/>
    <hyperlink ref="B24" r:id="rId13" display="https://www.td.org/td-at-work/building-blocks-of-workplace-inclusion" xr:uid="{F2FC179A-6D52-4FE5-BFA4-452E269A610A}"/>
    <hyperlink ref="B25" r:id="rId14" display="https://www.td.org/books/culture-savvy-working-and-collaborating-across-the-globe" xr:uid="{0E9CCD29-849D-4D8F-9148-9EC82B905D62}"/>
    <hyperlink ref="B26" r:id="rId15" display="https://www.amazon.com/Leading-Cultural-Intelligence-Secret-Success/dp/0814449174/ref=sr_1_1?crid=3KGPF90AQNNYA&amp;keywords=leading+with+cultural+intelligence+david+livermore&amp;qid=1571761211&amp;s=books&amp;sprefix=leading+with+cultura%2Cstripbooks%2C136&amp;sr=1-1" xr:uid="{8B22D0A2-DF1C-415D-8E32-4DFCF1E1E50A}"/>
    <hyperlink ref="B27" r:id="rId16" display="https://www.td.org/books/destination-facilitation" xr:uid="{E503EA80-4974-4EB8-BCA0-DC2D2C35A32F}"/>
    <hyperlink ref="B28" r:id="rId17" display="https://www.amazon.com/Project-Management-Absolute-Beginners-Guide/dp/0789756757" xr:uid="{CF6257C2-1476-4D82-A378-82138E7EFCB4}"/>
    <hyperlink ref="B29" r:id="rId18" display="https://www.td.org/books/astd-handbook-2nd-edition" xr:uid="{E6363D95-CB67-4742-A7C7-31571839FEE8}"/>
    <hyperlink ref="B30" r:id="rId19" display="https://www.amazon.com/Business-Ethics-Practices-Designing-Organizations/dp/1506388051/ref=dp_ob_title_bk" xr:uid="{8B61AA7F-A637-4C1E-AA0B-D38AAA844D76}"/>
    <hyperlink ref="B33" r:id="rId20" display="https://www.td.org/books/astd-handbook-2nd-edition" xr:uid="{81D00AF8-6B7A-46AE-9579-E57ABC452192}"/>
    <hyperlink ref="B34" r:id="rId21" display="https://www.amazon.com/Adult-Learner-definitive-education-development/dp/0415739020/" xr:uid="{7DBB858E-A172-4487-8EFF-7AB36A18D4B4}"/>
    <hyperlink ref="B35" r:id="rId22" display="https://www.amazon.com/Make-Stick-Science-Successful-Learning/dp/0674729013/ref=sr_1_1?keywords=Making+it+stick&amp;qid=1571844691&amp;s=books&amp;sr=1-1" xr:uid="{C3209289-9C02-46DB-85F8-B1C69197BDDF}"/>
    <hyperlink ref="B36" r:id="rId23" display="https://www.td.org/books/the-art-and-science-of-training" xr:uid="{D1E0ECC3-4793-49C1-B832-AA183DA6CDE0}"/>
    <hyperlink ref="B37" r:id="rId24" display="https://www.td.org/books/isd-from-the-ground-up-4th-edition" xr:uid="{F37FEB36-82A6-4C37-B8BA-1A6A820289E1}"/>
    <hyperlink ref="B38" r:id="rId25" display="https://www.amazon.com/Design-People-Learn-Voices-Matter/dp/0134211286/" xr:uid="{71E27E76-3439-4FE4-AABD-5CF52D1F29A7}"/>
    <hyperlink ref="B39" r:id="rId26" display="https://www.td.org/books/astd-handbook-2nd-edition" xr:uid="{C6F0CB9E-C887-438A-A7FC-619503ACE41F}"/>
    <hyperlink ref="B40" r:id="rId27" display="https://www.td.org/books/technology-for-trainers-2nd-edition" xr:uid="{7C29708A-312C-4B56-A226-93F8D04C1DC5}"/>
    <hyperlink ref="B41" r:id="rId28" display="https://www.amazon.com/Design-People-Learn-Voices-Matter/dp/0134211286/ref=sr_1_2?crid=35TOF0IIM5BNA&amp;keywords=design+for+how+people+learn+2nd+edition&amp;qid=1571761931&amp;s=books&amp;sprefix=design+for+how%2Cstripbooks%2C140&amp;sr=1-2" xr:uid="{0BE8219C-6177-442E-9DC2-660490433F92}"/>
    <hyperlink ref="B42" r:id="rId29" display="https://www.td.org/books/telling-aint-training-2nd-edition" xr:uid="{2AF85F72-2935-4A6D-8D0A-0B28D910F57F}"/>
    <hyperlink ref="B43" r:id="rId30" display="https://www.td.org/books/the-art-and-science-of-training" xr:uid="{149E5A2D-8290-4A8C-A4DE-AF9CF0080A26}"/>
    <hyperlink ref="B44" r:id="rId31" display="https://www.td.org/books/astd-handbook-2nd-edition" xr:uid="{E905F1C0-FF5C-43C6-B5E2-FECD571E7FE5}"/>
    <hyperlink ref="B45" r:id="rId32" display="https://www.td.org/books/10-steps-to-successful-facilitation-2nd-edition" xr:uid="{9310FD6C-D725-4AC9-BB95-B459FAD05008}"/>
    <hyperlink ref="B46" r:id="rId33" display="https://www.td.org/books/the-shock-of-the-new" xr:uid="{780FF7C1-9936-4AB5-98EC-1672E55C20BE}"/>
    <hyperlink ref="B47" r:id="rId34" display="https://www.td.org/books/atds-guide-to-talent-development" xr:uid="{5098E901-7CF9-4509-8652-43AA1638CFA5}"/>
    <hyperlink ref="B48" r:id="rId35" display="https://www.td.org/books/the-lms-guidebook" xr:uid="{A55776D1-E130-4886-AE66-786775CB1606}"/>
    <hyperlink ref="B49" r:id="rId36" display="https://www.td.org/books/astd-handbook-2nd-edition" xr:uid="{B18363A8-3E8A-4856-A80F-D5FBA8230D42}"/>
    <hyperlink ref="B50" r:id="rId37" display="https://www.td.org/books/ready-set-curate-new" xr:uid="{DD938160-567D-4961-AAE4-07E41EE42EB6}"/>
    <hyperlink ref="B51" r:id="rId38" display="https://www.td.org/books/knowledge-management-basics" xr:uid="{E545904D-1270-47D5-83CD-91ECF0914551}"/>
    <hyperlink ref="B52" r:id="rId39" display="https://www.amazon.com/Only-Knew-What-Know-Knowledge-dp-1451697570/dp/1451697570" xr:uid="{86ADC4BD-3894-45D4-BBC7-49193B3C5553}"/>
    <hyperlink ref="B53" r:id="rId40" display="https://www.td.org/books/astd-leadership-handbook" xr:uid="{F0532C18-A69F-438E-880A-50C807F7DE59}"/>
    <hyperlink ref="B54" r:id="rId41" display="https://www.td.org/books/astd-handbook-2nd-edition" xr:uid="{5C4D6267-E8FA-4B2B-B9F3-D08963062E8F}"/>
    <hyperlink ref="B55" r:id="rId42" display="https://www.td.org/books/atd-talent-management-handbook" xr:uid="{0A2A3229-0BD1-4C35-A699-86826BDBA52D}"/>
    <hyperlink ref="B56" r:id="rId43" display="https://www.amazon.com/New-Extraordinary-Leader-3rd-Managers-ebook/dp/B07STX6FQH/ref=sr_1_1?keywords=The+New+Extraordinary+Leader%3A+Turning+Good+Managers+into+Great+Leaders&amp;qid=1571843603&amp;s=books&amp;sr=1-1" xr:uid="{02D7C98E-9FF3-4C9D-BC9E-DF41C0311E8C}"/>
    <hyperlink ref="B57" r:id="rId44" display="https://www.td.org/books/leaders-start-to-finish-a-road-map-for-developing-top-performers" xr:uid="{45A0898D-15C9-4BAF-B6C0-0CB4AE920EC2}"/>
    <hyperlink ref="B58" r:id="rId45" display="https://www.td.org/books/coaching-basics-2nd-edition" xr:uid="{EA1155B6-A72E-4479-ADB4-523B72BAF648}"/>
    <hyperlink ref="B59" r:id="rId46" display="https://www.td.org/books/everyday-coaching" xr:uid="{7B4BDDBB-0B1D-4E1C-904B-E0BAD24ABE37}"/>
    <hyperlink ref="B60" r:id="rId47" display="https://www.td.org/books/atds-guide-to-talent-development" xr:uid="{F7F48E46-F991-406B-85BB-58CE392A7E50}"/>
    <hyperlink ref="B61" r:id="rId48" display="https://www.td.org/books/astd-handbook-2nd-edition" xr:uid="{956DE8CB-CE80-4D23-B546-CD15FE50BB21}"/>
    <hyperlink ref="B62" r:id="rId49" display="https://www.td.org/books/kirkpatricks-four-levels-of-training-evaluation-new" xr:uid="{C4452D5D-750B-4F81-AC46-28068D081C98}"/>
    <hyperlink ref="B63" r:id="rId50" display="https://www.td.org/books/evaluation-basics" xr:uid="{038B7080-244E-447E-9D53-E8D6644EB149}"/>
    <hyperlink ref="B64" r:id="rId51" display="https://www.td.org/books/astd-handbook-2nd-edition" xr:uid="{7BF5C19B-2014-4E90-B5D9-64A6ACAAFA19}"/>
    <hyperlink ref="B65" r:id="rId52" display="https://www.td.org/td-at-work-print-collections/a-strategic-approach-to-talent-development" xr:uid="{40037D41-AA6C-4F2A-BC56-DFA0586A3AFC}"/>
    <hyperlink ref="B67" r:id="rId53" display="https://www.td.org/books/astd-handbook-2nd-edition" xr:uid="{7B66664B-E54D-4536-84CE-E9906F43B702}"/>
    <hyperlink ref="B68" r:id="rId54" display="https://www.td.org/books/atds-guide-to-talent-development" xr:uid="{180208E3-C076-4598-952E-3E0BB2D8DD8E}"/>
    <hyperlink ref="B69" r:id="rId55" display="https://www.td.org/td-at-work/preparing-and-defending-your-training-budget" xr:uid="{E9171947-BDC6-4315-AF15-38D2BA427F91}"/>
    <hyperlink ref="B70" r:id="rId56" display="https://www.amazon.com/Seeing-Big-Picture-Business-Credibility/dp/1608322467/ref=sr_1_1?crid=10DD0EU17DA59&amp;keywords=seeing+the+big+picture+kevin+cope&amp;qid=1571845856&amp;s=books&amp;sprefix=Seeing+the+big+picture%2Cstripbooks%2C145&amp;sr=1-1" xr:uid="{EF8B7E51-B3AB-4926-8637-A8F9D4DC826C}"/>
    <hyperlink ref="B71" r:id="rId57" display="https://www.td.org/books/10-steps-to-successful-budgeting" xr:uid="{2AFED4FE-D119-4657-A934-375B64696170}"/>
    <hyperlink ref="B72" r:id="rId58" display="https://www.td.org/books/astd-handbook-2nd-edition" xr:uid="{FCD9231A-1A03-43D7-9B35-AAA2E6F06898}"/>
    <hyperlink ref="B73" r:id="rId59" display="https://www.td.org/td-at-work-print-collections/a-strategic-approach-to-talent-development" xr:uid="{719F9C48-E069-4080-BFF5-2615E7211758}"/>
    <hyperlink ref="B74" r:id="rId60" display="https://www.td.org/books/needs-assessment-basics" xr:uid="{2D78FEA3-5676-4BE2-8933-FD884FBF6F54}"/>
    <hyperlink ref="B75" r:id="rId61" display="https://www.td.org/books/atds-guide-to-talent-development" xr:uid="{8BEE0515-4919-47B8-801D-155A6994D5F1}"/>
    <hyperlink ref="B79" r:id="rId62" display="https://www.td.org/books/learning-for-the-long-run" xr:uid="{F5E568DB-CDC3-4411-A613-ABC28F36A3F1}"/>
    <hyperlink ref="B80" r:id="rId63" display="https://www.td.org/books/connection-culture" xr:uid="{2E9A7C99-3E15-4D61-B9E4-864F3E078712}"/>
    <hyperlink ref="B81" r:id="rId64" display="https://www.amazon.com/Fifth-Discipline-Practice-Learning-Organization/dp/0385517254" xr:uid="{6B0FC434-007B-45F0-B5B1-98E7B591468A}"/>
    <hyperlink ref="B82" r:id="rId65" display="https://www.td.org/books/organization-development-fundamentals" xr:uid="{283BAE6F-DD30-4FCE-BCD7-59B8179F5D0D}"/>
    <hyperlink ref="B83" r:id="rId66" display="https://www.td.org/books/engaging-the-workplace" xr:uid="{4FAA47BF-D9F2-4402-B4BA-F197713FCE2C}"/>
    <hyperlink ref="B84" r:id="rId67" display="https://www.td.org/books/atd-talent-management-handbook" xr:uid="{DEA0A903-B802-49B4-89CC-24081C5B6421}"/>
    <hyperlink ref="B85" r:id="rId68" display="https://www.td.org/books/atd-talent-management-handbook" xr:uid="{3A6542A9-7842-4AF0-A846-27725AB5B4FC}"/>
    <hyperlink ref="B86" r:id="rId69" display="https://www.td.org/td-at-work/a-modern-approach-to-performance-feedback" xr:uid="{883B0BC3-7EAD-4A17-88D0-0D27560FEFDC}"/>
    <hyperlink ref="B87" r:id="rId70" display="https://www.td.org/books/atds-guide-to-talent-development" xr:uid="{88C82030-7CEA-4DB6-9CE2-4FCE02F4E39C}"/>
    <hyperlink ref="B88" r:id="rId71" xr:uid="{D08E13B8-6FBA-433D-8824-CB5F8F0CAAFB}"/>
    <hyperlink ref="B89" r:id="rId72" display="https://www.td.org/books/the-executive-guide-to-integrated-talent-management" xr:uid="{FAE37B0D-4192-411E-8991-77DAF99281AC}"/>
    <hyperlink ref="B90" r:id="rId73" display="\\hq.astd.org\public\Groups\Certification\Test Development\Reference List\•_x0009_https:\www.td.org\books\astd-handbook-2nd-edition" xr:uid="{02D8A374-3640-4FEC-8DC6-B5963C0F4748}"/>
    <hyperlink ref="B91" r:id="rId74" display="\\hq.astd.org\public\Groups\Certification\Test Development\Reference List\•_x0009_https:\www.td.org\books\atds-guide-to-talent-development" xr:uid="{00E867A3-E5A4-4F48-9CAA-E6BBF8E89D28}"/>
    <hyperlink ref="B92" r:id="rId75" display="https://www.amazon.com/Performance-Consulting-Strategic-Process-Organizational/dp/1626562296/ref=sr_1_2?crid=RZRRMITBZWZH&amp;keywords=performance+consulting&amp;qid=1571854985&amp;sprefix=performance+con%2Caps%2C140&amp;sr=8-2" xr:uid="{EC2758C0-4DAB-47A6-ADE4-68D2F6D9CDE9}"/>
    <hyperlink ref="B93" r:id="rId76" display="https://www.td.org/books/performance-basics-2nd-edition" xr:uid="{19538DA4-A02D-443F-93C1-6517D60C7039}"/>
    <hyperlink ref="B94" r:id="rId77" display="https://www.amazon.com/Fifth-Discipline-Practice-Learning-Organization/dp/0385517254" xr:uid="{A849130F-7794-4D6A-8945-95B892815D1C}"/>
    <hyperlink ref="B95" r:id="rId78" display="https://www.td.org/books/astd-handbook-2nd-edition" xr:uid="{DE80FBFB-F8C5-4A46-B1D7-F94B322262A7}"/>
    <hyperlink ref="B96" r:id="rId79" display="https://www.td.org/books/organization-development-fundamentals" xr:uid="{AC21A186-A146-46CE-8ADE-6E1828DED43F}"/>
    <hyperlink ref="B97" r:id="rId80" display="https://www.td.org/books/rapid-retooling-developing-world-class-organizations-in-a-rapidly-changing-world" xr:uid="{497756D0-7157-40B0-8FE4-DA98C2EE1E11}"/>
    <hyperlink ref="B98" r:id="rId81" display="http://www.amazon.com/Leading-Change-New-Preface-Author/dp/1422186431/" xr:uid="{F6EA6109-2D3A-4DF1-809D-48136069C253}"/>
    <hyperlink ref="B99" r:id="rId82" display="https://www.td.org/td-at-work-print-collections/a-strategic-approach-to-talent-development" xr:uid="{00865A7C-0D3A-406A-AEE6-EB918AA8EBB1}"/>
    <hyperlink ref="B100" r:id="rId83" display="https://www.amazon.com/Big-Data-Beginners-Understanding-Performance/dp/1530412048/ref=sr_1_3?crid=19HFJAH3KGNXF&amp;keywords=big+data+for+beginners&amp;qid=1571847930&amp;s=books&amp;sprefix=big+data+for+begin%2Cstripbooks%2C127&amp;sr=1-3" xr:uid="{2F547695-4E18-4F69-9E60-99D95AC5FB20}"/>
    <hyperlink ref="B101" r:id="rId84" display="https://www.amazon.com/Effective-Data-Visualization-Right-Chart/dp/1544350880/ref=sr_1_1?keywords=Effective+Data+Visualization%3A+The+Right+Chart+for+the+Right+Data%2C&amp;qid=1571848061&amp;s=books&amp;sr=1-1" xr:uid="{3783366E-A694-453E-89E8-241972AC6FC4}"/>
    <hyperlink ref="B102" r:id="rId85" display="https://www.td.org/books/astd-handbook-2nd-edition" xr:uid="{F450155D-F2D2-4034-B7B8-21FBCB3C5889}"/>
    <hyperlink ref="B103" r:id="rId86" display="https://www.amazon.com/Storytelling-Data-Visualization-Business-Professionals/dp/1119002257" xr:uid="{E5F95624-02CE-407B-896A-06F65B7105D6}"/>
    <hyperlink ref="B104" r:id="rId87" display="https://www.td.org/books/the-shock-of-the-new" xr:uid="{3372C2DC-56A0-4677-8D26-7F21BE7BC11C}"/>
    <hyperlink ref="B105" r:id="rId88" display="https://www.amazon.com/Design-Thinking-Playbook-Transformation-Businesses/dp/1119467470/ref=sr_1_1_sspa?crid=IOMW119OQWJ1&amp;keywords=design+thinking+playbook&amp;qid=1571848400&amp;s=books&amp;sprefix=design+thinking+play%2Caudible%2C144&amp;sr=1-1-spons&amp;psc=1&amp;spLa=ZW5jcnlwdGVkUXVhbGlmaWVyPUFMSzg4OUxDWkY5UUYmZW5jcnlwdGVkSWQ9QTAzOTczNDczMVROVDdFUTVLNFczJmVuY3J5cHRlZEFkSWQ9QTA4OTU1NDA1TUFYREU1ODRXUFcmd2lkZ2V0TmFtZT1zcF9hdGYmYWN0aW9uPWNsaWNrUmVkaXJlY3QmZG9Ob3RMb2dDbGljaz10cnVl" xr:uid="{26010E56-2AAC-457E-8EF9-0990835D0C26}"/>
    <hyperlink ref="B106" r:id="rId89" display="https://www.amazon.com/Fifth-Discipline-Practice-Learning-Organization/dp/0385517254" xr:uid="{985D9A97-2765-4F3A-8F62-CDC4C7680C71}"/>
    <hyperlink ref="B107" r:id="rId90" display="https://www.td.org/td-at-work/design-thinking-meets-addie" xr:uid="{78750B4F-1CC9-470C-8B25-A088C64C5486}"/>
    <hyperlink ref="B108" r:id="rId91" display="https://www.td.org/books/atds-guide-to-talent-development" xr:uid="{AC685166-D4D6-4743-9A00-39EB68A08D6F}"/>
    <hyperlink ref="A5" r:id="rId92" display="https://www.td.org/tdbok" xr:uid="{99C74F05-050B-4641-8089-127E4D0F2D13}"/>
    <hyperlink ref="A6" r:id="rId93" display="https://www.amazon.com/Fifth-Discipline-Practice-Learning-Organization/dp/0385517254" xr:uid="{208D6E1F-5EBF-43DF-AA0B-A2EF2A27D16A}"/>
    <hyperlink ref="A7" r:id="rId94" display="https://www.td.org/books/atds-guide-to-talent-development" xr:uid="{566F8C50-EAA1-436C-95E9-292752C7CB8B}"/>
    <hyperlink ref="A8" r:id="rId95" display="https://www.td.org/books/astd-handbook-2nd-edition" xr:uid="{417DF55E-0A72-4DA3-84F3-9B51D311ABCA}"/>
    <hyperlink ref="A9" r:id="rId96" display="https://www.td.org/books/atd-talent-management-handbook" xr:uid="{955C212E-5A93-4787-B9EF-50B46B6EB81B}"/>
    <hyperlink ref="B77" r:id="rId97" display="https://www.td.org/td-at-work-print-collections/a-strategic-approach-to-talent-development" xr:uid="{454B285C-C68A-4C5B-B336-B9BE09AAB67A}"/>
    <hyperlink ref="B76" r:id="rId98" xr:uid="{638DE2D5-CF02-49FE-8219-B8C9150E872D}"/>
  </hyperlinks>
  <pageMargins left="0.25" right="0.25" top="0.75" bottom="0.75" header="0.3" footer="0.3"/>
  <pageSetup scale="89" orientation="portrait" r:id="rId99"/>
  <rowBreaks count="2" manualBreakCount="2">
    <brk id="31" max="16383" man="1"/>
    <brk id="7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E9B1021ACBA741878F7AAA8D8955E4" ma:contentTypeVersion="10" ma:contentTypeDescription="Create a new document." ma:contentTypeScope="" ma:versionID="bc7c60df92ed0551f660faa07dc03402">
  <xsd:schema xmlns:xsd="http://www.w3.org/2001/XMLSchema" xmlns:xs="http://www.w3.org/2001/XMLSchema" xmlns:p="http://schemas.microsoft.com/office/2006/metadata/properties" xmlns:ns2="f0178105-6cf8-4055-b465-1560d2205f3e" xmlns:ns3="55ad6880-6a14-493e-9de6-af75d0aa23f6" targetNamespace="http://schemas.microsoft.com/office/2006/metadata/properties" ma:root="true" ma:fieldsID="c17eb07aeba684192c3da18b1481c28b" ns2:_="" ns3:_="">
    <xsd:import namespace="f0178105-6cf8-4055-b465-1560d2205f3e"/>
    <xsd:import namespace="55ad6880-6a14-493e-9de6-af75d0aa23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78105-6cf8-4055-b465-1560d2205f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ad6880-6a14-493e-9de6-af75d0aa23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78DC88-8B63-4EB3-A2EC-06511AE4670A}">
  <ds:schemaRefs>
    <ds:schemaRef ds:uri="http://purl.org/dc/terms/"/>
    <ds:schemaRef ds:uri="http://schemas.microsoft.com/office/2006/documentManagement/types"/>
    <ds:schemaRef ds:uri="http://www.w3.org/XML/1998/namespace"/>
    <ds:schemaRef ds:uri="http://schemas.microsoft.com/office/infopath/2007/PartnerControls"/>
    <ds:schemaRef ds:uri="55ad6880-6a14-493e-9de6-af75d0aa23f6"/>
    <ds:schemaRef ds:uri="http://schemas.openxmlformats.org/package/2006/metadata/core-properties"/>
    <ds:schemaRef ds:uri="f0178105-6cf8-4055-b465-1560d2205f3e"/>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3B85DFED-B862-475B-B618-D09EA66177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78105-6cf8-4055-b465-1560d2205f3e"/>
    <ds:schemaRef ds:uri="55ad6880-6a14-493e-9de6-af75d0aa23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589030-8F99-4B8A-9A14-693BE6A10E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Summary</vt:lpstr>
      <vt:lpstr>Work Experience</vt:lpstr>
      <vt:lpstr>Professional Development</vt:lpstr>
      <vt:lpstr>Timing</vt:lpstr>
      <vt:lpstr>Study Plan</vt:lpstr>
      <vt:lpstr>Resources</vt:lpstr>
      <vt:lpstr>Reference Reading List</vt:lpstr>
      <vt:lpstr>'Professional Development'!Print_Area</vt:lpstr>
      <vt:lpstr>'Study Plan'!Print_Area</vt:lpstr>
      <vt:lpstr>Summary!Print_Area</vt:lpstr>
      <vt:lpstr>'Work Experience'!Print_Area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Kaiden</dc:creator>
  <cp:keywords/>
  <dc:description/>
  <cp:lastModifiedBy>Susan Kaiden</cp:lastModifiedBy>
  <cp:revision/>
  <cp:lastPrinted>2022-02-11T17:25:46Z</cp:lastPrinted>
  <dcterms:created xsi:type="dcterms:W3CDTF">2022-01-24T22:13:47Z</dcterms:created>
  <dcterms:modified xsi:type="dcterms:W3CDTF">2022-05-04T21:19:48Z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0x0101009CE9B1021ACBA741878F7AAA8D8955E4</vt:lpwstr>
  </property>
</Properties>
</file>